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65" activeTab="2"/>
  </bookViews>
  <sheets>
    <sheet name="协议供货" sheetId="1" r:id="rId1"/>
    <sheet name="厨房用具" sheetId="5" r:id="rId2"/>
    <sheet name="网络监控" sheetId="4" r:id="rId3"/>
    <sheet name="Sheet1" sheetId="6" r:id="rId4"/>
    <sheet name="Sheet2" sheetId="7" r:id="rId5"/>
    <sheet name="Sheet3" sheetId="8" r:id="rId6"/>
  </sheets>
  <calcPr calcId="124519"/>
</workbook>
</file>

<file path=xl/calcChain.xml><?xml version="1.0" encoding="utf-8"?>
<calcChain xmlns="http://schemas.openxmlformats.org/spreadsheetml/2006/main">
  <c r="F22" i="8"/>
  <c r="D20"/>
  <c r="C21"/>
  <c r="E13"/>
  <c r="J13"/>
  <c r="F13"/>
  <c r="G13"/>
  <c r="H13"/>
  <c r="I13"/>
  <c r="D13"/>
  <c r="C13"/>
  <c r="A8"/>
  <c r="A7"/>
  <c r="A6"/>
  <c r="A5"/>
  <c r="A4"/>
  <c r="A3"/>
  <c r="A2"/>
  <c r="A1"/>
  <c r="G45" i="7"/>
  <c r="G44"/>
  <c r="G43"/>
  <c r="G42"/>
  <c r="G41"/>
  <c r="G40"/>
  <c r="G46" s="1"/>
  <c r="G39"/>
  <c r="G36"/>
  <c r="G35"/>
  <c r="G34"/>
  <c r="G33"/>
  <c r="G32"/>
  <c r="G31"/>
  <c r="G30"/>
  <c r="G29"/>
  <c r="G28"/>
  <c r="G27"/>
  <c r="G26"/>
  <c r="G25"/>
  <c r="G37" s="1"/>
  <c r="G22"/>
  <c r="G21"/>
  <c r="G20"/>
  <c r="G19"/>
  <c r="G18"/>
  <c r="G17"/>
  <c r="G16"/>
  <c r="G15"/>
  <c r="G14"/>
  <c r="G23" s="1"/>
  <c r="G48" s="1"/>
  <c r="G10"/>
  <c r="G9"/>
  <c r="G8"/>
  <c r="G7"/>
  <c r="G6"/>
  <c r="G5"/>
  <c r="G4"/>
  <c r="G3"/>
  <c r="G2"/>
  <c r="G11" s="1"/>
  <c r="F16" i="6"/>
  <c r="F15"/>
  <c r="F14"/>
  <c r="F13"/>
  <c r="F17" s="1"/>
  <c r="F12"/>
  <c r="F9"/>
  <c r="F8"/>
  <c r="F7"/>
  <c r="F6"/>
  <c r="F5"/>
  <c r="F4"/>
  <c r="F3"/>
  <c r="F2"/>
  <c r="F10" s="1"/>
  <c r="F19" s="1"/>
  <c r="M5" i="5"/>
  <c r="I5"/>
  <c r="M9" i="1"/>
  <c r="I9"/>
  <c r="M8"/>
  <c r="I8"/>
  <c r="M7"/>
  <c r="I7"/>
  <c r="M6"/>
  <c r="I6"/>
  <c r="M5"/>
  <c r="I5"/>
  <c r="I10" s="1"/>
  <c r="M4"/>
  <c r="M10" s="1"/>
  <c r="M3"/>
  <c r="M2"/>
</calcChain>
</file>

<file path=xl/sharedStrings.xml><?xml version="1.0" encoding="utf-8"?>
<sst xmlns="http://schemas.openxmlformats.org/spreadsheetml/2006/main" count="541" uniqueCount="140">
  <si>
    <t>设备</t>
  </si>
  <si>
    <t>品牌</t>
  </si>
  <si>
    <t>规格</t>
  </si>
  <si>
    <t>价格</t>
  </si>
  <si>
    <t>站点</t>
  </si>
  <si>
    <t>数量</t>
  </si>
  <si>
    <t>合计</t>
  </si>
  <si>
    <t>复印机</t>
  </si>
  <si>
    <t>夏普</t>
  </si>
  <si>
    <t>DX-2508NC+DE12 复印机</t>
  </si>
  <si>
    <t>大矸站</t>
  </si>
  <si>
    <t>https://hall.zcygov.cn/hall/detail?goodsId=151962&amp;itemId=39798690&amp;sellerId=1000165686&amp;districtCode=330206</t>
  </si>
  <si>
    <t>进稿器</t>
  </si>
  <si>
    <t>自动翻转进稿器</t>
  </si>
  <si>
    <t>纸盒</t>
  </si>
  <si>
    <t>单层供纸盒落地式</t>
  </si>
  <si>
    <t>电脑</t>
  </si>
  <si>
    <t>HP</t>
  </si>
  <si>
    <t>ProDesk 480 G5 MT</t>
  </si>
  <si>
    <t>机具站</t>
  </si>
  <si>
    <t>https://hall.zcygov.cn/hall/detail?goodsId=153298&amp;itemId=40301899&amp;sellerId=1000165686&amp;districtCode=330206</t>
  </si>
  <si>
    <t>空调</t>
  </si>
  <si>
    <t>格力</t>
  </si>
  <si>
    <t>KFR-35GW/(35594)Aa-2</t>
  </si>
  <si>
    <t>https://hall.zcygov.cn/hall/detail?goodsId=151094&amp;itemId=39511276&amp;sellerId=1000555529&amp;districtCode=330206</t>
  </si>
  <si>
    <t>KFR-72LW/(72591S)NhAd-2</t>
  </si>
  <si>
    <t>https://hall.zcygov.cn/hall/detail?goodsId=151082&amp;itemId=39509677&amp;sellerId=1000555529&amp;districtCode=330206</t>
  </si>
  <si>
    <t>交换机</t>
  </si>
  <si>
    <t>D-Link</t>
  </si>
  <si>
    <t>DGS-1210-28</t>
  </si>
  <si>
    <t>https://hall.zcygov.cn/hall/detail?goodsId=151610&amp;itemId=39761242&amp;sellerId=100042832&amp;districtCode=330206</t>
  </si>
  <si>
    <t>三层交换机</t>
  </si>
  <si>
    <t>华三</t>
  </si>
  <si>
    <t>LS-5130S-52P-EI</t>
  </si>
  <si>
    <t>https://hall.zcygov.cn/hall/detail?goodsId=150585&amp;itemId=39418765&amp;sellerId=1000534803&amp;districtCode=330206</t>
  </si>
  <si>
    <t>冰箱</t>
  </si>
  <si>
    <t>热水器</t>
  </si>
  <si>
    <t>消毒柜</t>
  </si>
  <si>
    <t>位置</t>
  </si>
  <si>
    <t>单价</t>
  </si>
  <si>
    <t>硬盘录像机</t>
  </si>
  <si>
    <t>海康</t>
  </si>
  <si>
    <t>DS-9664N-E8 32路网络录像机</t>
  </si>
  <si>
    <t>台</t>
  </si>
  <si>
    <t>监控硬盘</t>
  </si>
  <si>
    <t>西数</t>
  </si>
  <si>
    <t>WD4TB</t>
  </si>
  <si>
    <t>个</t>
  </si>
  <si>
    <t>门卫监视器</t>
  </si>
  <si>
    <t>飞利浦</t>
  </si>
  <si>
    <t>50寸</t>
  </si>
  <si>
    <t>信号转换器</t>
  </si>
  <si>
    <t>国产</t>
  </si>
  <si>
    <t>迈拓维矩120HK HDMI+USB</t>
  </si>
  <si>
    <t>对</t>
  </si>
  <si>
    <t>超六类网线</t>
  </si>
  <si>
    <t>AMP</t>
  </si>
  <si>
    <t>AMP超六类</t>
  </si>
  <si>
    <t>米</t>
  </si>
  <si>
    <t>机房监视器</t>
  </si>
  <si>
    <t>AOC</t>
  </si>
  <si>
    <t>20寸</t>
  </si>
  <si>
    <t>红外报警主机</t>
  </si>
  <si>
    <t>博世</t>
  </si>
  <si>
    <t>DS7816-E</t>
  </si>
  <si>
    <t>网络跳线</t>
  </si>
  <si>
    <t>AMP 1M</t>
  </si>
  <si>
    <t>条</t>
  </si>
  <si>
    <t>机架式插排</t>
  </si>
  <si>
    <t>良工</t>
  </si>
  <si>
    <t>过载防雷PDU8位1.5平方</t>
  </si>
  <si>
    <t>小计</t>
  </si>
  <si>
    <t>电子围栏</t>
  </si>
  <si>
    <t>键盘</t>
  </si>
  <si>
    <t>DS156</t>
  </si>
  <si>
    <t>红外对射探测器</t>
  </si>
  <si>
    <t>ABT-100</t>
  </si>
  <si>
    <t>集中供电</t>
  </si>
  <si>
    <t>宇视</t>
  </si>
  <si>
    <t>24V20A</t>
  </si>
  <si>
    <t>线材</t>
  </si>
  <si>
    <t>4*1.0</t>
  </si>
  <si>
    <t>管材</t>
  </si>
  <si>
    <t>伟星</t>
  </si>
  <si>
    <t>25#</t>
  </si>
  <si>
    <t>批</t>
  </si>
  <si>
    <t>总线地址模块</t>
  </si>
  <si>
    <t>pv127</t>
  </si>
  <si>
    <t>警号</t>
  </si>
  <si>
    <t>12V</t>
  </si>
  <si>
    <t>安装施工费</t>
  </si>
  <si>
    <t>次</t>
  </si>
  <si>
    <t>场地监控</t>
  </si>
  <si>
    <t>机柜</t>
  </si>
  <si>
    <t>图腾</t>
  </si>
  <si>
    <t>图腾2M</t>
  </si>
  <si>
    <t>WD6TB</t>
  </si>
  <si>
    <t>Dell</t>
  </si>
  <si>
    <t>E2016H</t>
  </si>
  <si>
    <t>H3C</t>
  </si>
  <si>
    <t>S1200-18F</t>
  </si>
  <si>
    <t>POE交换机</t>
  </si>
  <si>
    <t>TP-LINK</t>
  </si>
  <si>
    <t>SG1210P</t>
  </si>
  <si>
    <t>光纤</t>
  </si>
  <si>
    <t>兆比特</t>
  </si>
  <si>
    <t>兆比特12芯</t>
  </si>
  <si>
    <t>光模块（光纤收发器）</t>
  </si>
  <si>
    <t>NETLINK SFP单模单纤</t>
  </si>
  <si>
    <t>光纤熔接</t>
  </si>
  <si>
    <t>光纤跳线</t>
  </si>
  <si>
    <t>配套</t>
  </si>
  <si>
    <t>20-25#</t>
  </si>
  <si>
    <t>电话网络</t>
  </si>
  <si>
    <t>内外网交换机</t>
  </si>
  <si>
    <t>D-LINK</t>
  </si>
  <si>
    <t>网络配线架</t>
  </si>
  <si>
    <t>AMP24口</t>
  </si>
  <si>
    <t>电话配线架</t>
  </si>
  <si>
    <t>AMP100门</t>
  </si>
  <si>
    <t>电话光端机</t>
  </si>
  <si>
    <t>谷慧</t>
  </si>
  <si>
    <t>谷慧16路</t>
  </si>
  <si>
    <t>理线架</t>
  </si>
  <si>
    <t>金额</t>
  </si>
  <si>
    <t>图腾G26842</t>
    <phoneticPr fontId="4" type="noConversion"/>
  </si>
  <si>
    <t>AMP超六类</t>
    <phoneticPr fontId="4" type="noConversion"/>
  </si>
  <si>
    <t>批</t>
    <phoneticPr fontId="4" type="noConversion"/>
  </si>
  <si>
    <t>绿化剪除</t>
    <phoneticPr fontId="4" type="noConversion"/>
  </si>
  <si>
    <t>开槽</t>
    <phoneticPr fontId="4" type="noConversion"/>
  </si>
  <si>
    <t>机械费用</t>
    <phoneticPr fontId="4" type="noConversion"/>
  </si>
  <si>
    <t>50寸PUF7593</t>
    <phoneticPr fontId="4" type="noConversion"/>
  </si>
  <si>
    <t>慧谷</t>
    <phoneticPr fontId="4" type="noConversion"/>
  </si>
  <si>
    <t>AMP原装24口</t>
    <phoneticPr fontId="4" type="noConversion"/>
  </si>
  <si>
    <t>慧谷8116P2E</t>
    <phoneticPr fontId="4" type="noConversion"/>
  </si>
  <si>
    <t>机具站大矸站采购清单</t>
    <phoneticPr fontId="4" type="noConversion"/>
  </si>
  <si>
    <t>4*1.0</t>
    <phoneticPr fontId="4" type="noConversion"/>
  </si>
  <si>
    <t>台</t>
    <phoneticPr fontId="4" type="noConversion"/>
  </si>
  <si>
    <t>检测、安装施工费</t>
    <phoneticPr fontId="4" type="noConversion"/>
  </si>
  <si>
    <t xml:space="preserve">备注：1.本次竞价为一次性包干项目，竞标商自行实地考察，核算本项目检测是、安装施工工程量。 2.本次竞价提供的产品必须为原装正品，供货时必须提供生产厂商质保证明材料。 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</si>
</sst>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6">
    <font>
      <sz val="11"/>
      <color theme="1"/>
      <name val="等线"/>
      <charset val="134"/>
      <scheme val="minor"/>
    </font>
    <font>
      <b/>
      <sz val="12"/>
      <color rgb="FF666666"/>
      <name val="宋体"/>
      <family val="3"/>
      <charset val="134"/>
    </font>
    <font>
      <u/>
      <sz val="11"/>
      <color rgb="FF80008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ll.zcygov.cn/hall/detail?goodsId=151094&amp;itemId=39511276&amp;sellerId=1000555529&amp;districtCode=33020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hall.zcygov.cn/hall/detail?goodsId=153298&amp;itemId=40301899&amp;sellerId=1000165686&amp;districtCode=330206" TargetMode="External"/><Relationship Id="rId1" Type="http://schemas.openxmlformats.org/officeDocument/2006/relationships/hyperlink" Target="https://hall.zcygov.cn/hall/detail?goodsId=151962&amp;itemId=39798690&amp;sellerId=1000165686&amp;districtCode=330206" TargetMode="External"/><Relationship Id="rId6" Type="http://schemas.openxmlformats.org/officeDocument/2006/relationships/hyperlink" Target="https://hall.zcygov.cn/hall/detail?goodsId=150585&amp;itemId=39418765&amp;sellerId=1000534803&amp;districtCode=330206" TargetMode="External"/><Relationship Id="rId5" Type="http://schemas.openxmlformats.org/officeDocument/2006/relationships/hyperlink" Target="https://hall.zcygov.cn/hall/detail?goodsId=151610&amp;itemId=39761242&amp;sellerId=100042832&amp;districtCode=330206" TargetMode="External"/><Relationship Id="rId4" Type="http://schemas.openxmlformats.org/officeDocument/2006/relationships/hyperlink" Target="https://hall.zcygov.cn/hall/detail?goodsId=151082&amp;itemId=39509677&amp;sellerId=1000555529&amp;districtCode=33020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B5" sqref="B5:M5"/>
    </sheetView>
  </sheetViews>
  <sheetFormatPr defaultColWidth="9" defaultRowHeight="13.5"/>
  <cols>
    <col min="1" max="1" width="4.5" style="15" customWidth="1"/>
    <col min="2" max="2" width="11" style="15" customWidth="1"/>
    <col min="3" max="3" width="6.875" style="15" customWidth="1"/>
    <col min="4" max="4" width="26.25" style="15" customWidth="1"/>
    <col min="5" max="5" width="6.5" style="15" customWidth="1"/>
    <col min="6" max="6" width="6.5" style="16" customWidth="1"/>
    <col min="7" max="7" width="11.25" style="15" customWidth="1"/>
    <col min="8" max="8" width="6.375" style="15" customWidth="1"/>
    <col min="9" max="9" width="10.25" style="15" customWidth="1"/>
    <col min="10" max="10" width="6.375" style="16" customWidth="1"/>
    <col min="11" max="11" width="11.25" style="15" customWidth="1"/>
    <col min="12" max="12" width="6.375" style="15" customWidth="1"/>
    <col min="13" max="13" width="10.25" style="15" customWidth="1"/>
    <col min="14" max="14" width="13.125" style="15" customWidth="1"/>
    <col min="15" max="15" width="117.125" style="15" customWidth="1"/>
    <col min="16" max="16384" width="9" style="15"/>
  </cols>
  <sheetData>
    <row r="1" spans="1:15" ht="32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1"/>
      <c r="G1" s="1" t="s">
        <v>4</v>
      </c>
      <c r="H1" s="1" t="s">
        <v>5</v>
      </c>
      <c r="I1" s="1" t="s">
        <v>6</v>
      </c>
      <c r="J1" s="21"/>
      <c r="K1" s="2" t="s">
        <v>4</v>
      </c>
      <c r="L1" s="1" t="s">
        <v>5</v>
      </c>
      <c r="M1" s="1" t="s">
        <v>6</v>
      </c>
    </row>
    <row r="2" spans="1:15" ht="32.25" customHeight="1">
      <c r="A2" s="1">
        <v>1</v>
      </c>
      <c r="B2" s="1" t="s">
        <v>7</v>
      </c>
      <c r="C2" s="1" t="s">
        <v>8</v>
      </c>
      <c r="D2" s="1" t="s">
        <v>9</v>
      </c>
      <c r="E2" s="1">
        <v>17000</v>
      </c>
      <c r="F2" s="21"/>
      <c r="G2" s="1"/>
      <c r="H2" s="1"/>
      <c r="I2" s="1"/>
      <c r="J2" s="21"/>
      <c r="K2" s="2" t="s">
        <v>10</v>
      </c>
      <c r="L2" s="1">
        <v>1</v>
      </c>
      <c r="M2" s="1">
        <f t="shared" ref="M2:M9" si="0">L2*E2</f>
        <v>17000</v>
      </c>
      <c r="O2" s="22" t="s">
        <v>11</v>
      </c>
    </row>
    <row r="3" spans="1:15" ht="32.25" customHeight="1">
      <c r="A3" s="1">
        <v>2</v>
      </c>
      <c r="B3" s="1" t="s">
        <v>12</v>
      </c>
      <c r="C3" s="1" t="s">
        <v>8</v>
      </c>
      <c r="D3" s="1" t="s">
        <v>13</v>
      </c>
      <c r="E3" s="1">
        <v>4950</v>
      </c>
      <c r="F3" s="21"/>
      <c r="G3" s="1"/>
      <c r="H3" s="1"/>
      <c r="I3" s="1"/>
      <c r="J3" s="21"/>
      <c r="K3" s="2" t="s">
        <v>10</v>
      </c>
      <c r="L3" s="1">
        <v>1</v>
      </c>
      <c r="M3" s="1">
        <f t="shared" si="0"/>
        <v>4950</v>
      </c>
    </row>
    <row r="4" spans="1:15" ht="32.25" customHeight="1">
      <c r="A4" s="1">
        <v>3</v>
      </c>
      <c r="B4" s="1" t="s">
        <v>14</v>
      </c>
      <c r="C4" s="1" t="s">
        <v>8</v>
      </c>
      <c r="D4" s="1" t="s">
        <v>15</v>
      </c>
      <c r="E4" s="1">
        <v>4850</v>
      </c>
      <c r="F4" s="21"/>
      <c r="G4" s="1"/>
      <c r="H4" s="1"/>
      <c r="I4" s="1"/>
      <c r="J4" s="21"/>
      <c r="K4" s="2" t="s">
        <v>10</v>
      </c>
      <c r="L4" s="1">
        <v>1</v>
      </c>
      <c r="M4" s="1">
        <f t="shared" si="0"/>
        <v>4850</v>
      </c>
    </row>
    <row r="5" spans="1:15" ht="32.25" customHeight="1">
      <c r="A5" s="1">
        <v>4</v>
      </c>
      <c r="B5" s="1" t="s">
        <v>16</v>
      </c>
      <c r="C5" s="1" t="s">
        <v>17</v>
      </c>
      <c r="D5" s="1" t="s">
        <v>18</v>
      </c>
      <c r="E5" s="1">
        <v>5000</v>
      </c>
      <c r="F5" s="21"/>
      <c r="G5" s="1" t="s">
        <v>19</v>
      </c>
      <c r="H5" s="1">
        <v>4</v>
      </c>
      <c r="I5" s="1">
        <f>E5*H5</f>
        <v>20000</v>
      </c>
      <c r="J5" s="21"/>
      <c r="K5" s="2" t="s">
        <v>10</v>
      </c>
      <c r="L5" s="1">
        <v>4</v>
      </c>
      <c r="M5" s="1">
        <f t="shared" si="0"/>
        <v>20000</v>
      </c>
      <c r="O5" s="22" t="s">
        <v>20</v>
      </c>
    </row>
    <row r="6" spans="1:15" ht="32.25" customHeight="1">
      <c r="A6" s="1">
        <v>5</v>
      </c>
      <c r="B6" s="1" t="s">
        <v>21</v>
      </c>
      <c r="C6" s="1" t="s">
        <v>22</v>
      </c>
      <c r="D6" s="1" t="s">
        <v>23</v>
      </c>
      <c r="E6" s="1">
        <v>2370</v>
      </c>
      <c r="F6" s="21"/>
      <c r="G6" s="1" t="s">
        <v>19</v>
      </c>
      <c r="H6" s="1">
        <v>14</v>
      </c>
      <c r="I6" s="1">
        <f>E6*H6</f>
        <v>33180</v>
      </c>
      <c r="J6" s="21"/>
      <c r="K6" s="2" t="s">
        <v>10</v>
      </c>
      <c r="L6" s="1">
        <v>10</v>
      </c>
      <c r="M6" s="1">
        <f t="shared" si="0"/>
        <v>23700</v>
      </c>
      <c r="O6" s="22" t="s">
        <v>24</v>
      </c>
    </row>
    <row r="7" spans="1:15" ht="32.25" customHeight="1">
      <c r="A7" s="1">
        <v>6</v>
      </c>
      <c r="B7" s="1" t="s">
        <v>21</v>
      </c>
      <c r="C7" s="1" t="s">
        <v>22</v>
      </c>
      <c r="D7" s="1" t="s">
        <v>25</v>
      </c>
      <c r="E7" s="1">
        <v>4750</v>
      </c>
      <c r="F7" s="21"/>
      <c r="G7" s="1" t="s">
        <v>19</v>
      </c>
      <c r="H7" s="1">
        <v>2</v>
      </c>
      <c r="I7" s="1">
        <f>E7*H7</f>
        <v>9500</v>
      </c>
      <c r="J7" s="21"/>
      <c r="K7" s="2" t="s">
        <v>10</v>
      </c>
      <c r="L7" s="1">
        <v>3</v>
      </c>
      <c r="M7" s="1">
        <f t="shared" si="0"/>
        <v>14250</v>
      </c>
      <c r="O7" s="22" t="s">
        <v>26</v>
      </c>
    </row>
    <row r="8" spans="1:15" ht="32.25" customHeight="1">
      <c r="A8" s="1">
        <v>7</v>
      </c>
      <c r="B8" s="1" t="s">
        <v>27</v>
      </c>
      <c r="C8" s="1" t="s">
        <v>28</v>
      </c>
      <c r="D8" s="1" t="s">
        <v>29</v>
      </c>
      <c r="E8" s="1">
        <v>2100</v>
      </c>
      <c r="F8" s="21"/>
      <c r="G8" s="1" t="s">
        <v>19</v>
      </c>
      <c r="H8" s="1">
        <v>1</v>
      </c>
      <c r="I8" s="1">
        <f>E8*H8</f>
        <v>2100</v>
      </c>
      <c r="J8" s="21"/>
      <c r="K8" s="2" t="s">
        <v>10</v>
      </c>
      <c r="L8" s="1">
        <v>1</v>
      </c>
      <c r="M8" s="1">
        <f t="shared" si="0"/>
        <v>2100</v>
      </c>
      <c r="O8" s="22" t="s">
        <v>30</v>
      </c>
    </row>
    <row r="9" spans="1:15" ht="32.25" customHeight="1">
      <c r="A9" s="1">
        <v>8</v>
      </c>
      <c r="B9" s="1" t="s">
        <v>31</v>
      </c>
      <c r="C9" s="1" t="s">
        <v>32</v>
      </c>
      <c r="D9" s="1" t="s">
        <v>33</v>
      </c>
      <c r="E9" s="1">
        <v>6282</v>
      </c>
      <c r="F9" s="21"/>
      <c r="G9" s="1" t="s">
        <v>19</v>
      </c>
      <c r="H9" s="1">
        <v>1</v>
      </c>
      <c r="I9" s="1">
        <f>E9*H9</f>
        <v>6282</v>
      </c>
      <c r="J9" s="21"/>
      <c r="K9" s="2" t="s">
        <v>10</v>
      </c>
      <c r="L9" s="1">
        <v>1</v>
      </c>
      <c r="M9" s="1">
        <f t="shared" si="0"/>
        <v>6282</v>
      </c>
      <c r="O9" s="22" t="s">
        <v>34</v>
      </c>
    </row>
    <row r="10" spans="1:15" ht="32.25" customHeight="1">
      <c r="A10" s="1"/>
      <c r="B10" s="1"/>
      <c r="C10" s="1"/>
      <c r="D10" s="1"/>
      <c r="E10" s="1"/>
      <c r="F10" s="21"/>
      <c r="G10" s="1" t="s">
        <v>19</v>
      </c>
      <c r="H10" s="1"/>
      <c r="I10" s="1">
        <f>SUM(I5:I9)</f>
        <v>71062</v>
      </c>
      <c r="J10" s="21"/>
      <c r="K10" s="2" t="s">
        <v>10</v>
      </c>
      <c r="L10" s="1"/>
      <c r="M10" s="1">
        <f>SUM(M2:M9)</f>
        <v>93132</v>
      </c>
    </row>
    <row r="13" spans="1:15">
      <c r="M13" s="16"/>
    </row>
    <row r="14" spans="1:15">
      <c r="M14" s="16"/>
    </row>
    <row r="15" spans="1:15">
      <c r="M15" s="16"/>
    </row>
  </sheetData>
  <phoneticPr fontId="4" type="noConversion"/>
  <hyperlinks>
    <hyperlink ref="O2" r:id="rId1"/>
    <hyperlink ref="O5" r:id="rId2"/>
    <hyperlink ref="O6" r:id="rId3"/>
    <hyperlink ref="O7" r:id="rId4"/>
    <hyperlink ref="O8" r:id="rId5"/>
    <hyperlink ref="O9" r:id="rId6"/>
  </hyperlinks>
  <printOptions horizontalCentered="1" verticalCentered="1"/>
  <pageMargins left="0.70763888888888904" right="0.70763888888888904" top="0.74791666666666701" bottom="0.74791666666666701" header="0.31388888888888899" footer="0.31388888888888899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B2" sqref="B2:B4"/>
    </sheetView>
  </sheetViews>
  <sheetFormatPr defaultColWidth="9" defaultRowHeight="13.5"/>
  <cols>
    <col min="1" max="1" width="4.5" style="15" customWidth="1"/>
    <col min="2" max="2" width="11" style="15" customWidth="1"/>
    <col min="3" max="3" width="6.875" style="15" customWidth="1"/>
    <col min="4" max="4" width="26.25" style="15" customWidth="1"/>
    <col min="5" max="5" width="6.5" style="15" customWidth="1"/>
    <col min="6" max="6" width="6.5" style="16" customWidth="1"/>
    <col min="7" max="7" width="11.25" style="15" customWidth="1"/>
    <col min="8" max="8" width="6.375" style="15" customWidth="1"/>
    <col min="9" max="9" width="10.25" style="15" customWidth="1"/>
    <col min="10" max="10" width="6.375" style="16" customWidth="1"/>
    <col min="11" max="11" width="11.25" style="15" customWidth="1"/>
    <col min="12" max="12" width="6.375" style="15" customWidth="1"/>
    <col min="13" max="13" width="10.25" style="15" customWidth="1"/>
    <col min="14" max="14" width="13.125" style="15" customWidth="1"/>
    <col min="15" max="16384" width="9" style="15"/>
  </cols>
  <sheetData>
    <row r="1" spans="1:13" ht="32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1"/>
      <c r="G1" s="1" t="s">
        <v>4</v>
      </c>
      <c r="H1" s="1" t="s">
        <v>5</v>
      </c>
      <c r="I1" s="1" t="s">
        <v>6</v>
      </c>
      <c r="J1" s="21"/>
      <c r="K1" s="2" t="s">
        <v>4</v>
      </c>
      <c r="L1" s="1" t="s">
        <v>5</v>
      </c>
      <c r="M1" s="1" t="s">
        <v>6</v>
      </c>
    </row>
    <row r="2" spans="1:13" ht="32.25" customHeight="1">
      <c r="A2" s="1">
        <v>1</v>
      </c>
      <c r="B2" s="1" t="s">
        <v>35</v>
      </c>
      <c r="C2" s="1"/>
      <c r="D2" s="1"/>
      <c r="E2" s="1">
        <v>2000</v>
      </c>
      <c r="F2" s="21"/>
      <c r="G2" s="1" t="s">
        <v>19</v>
      </c>
      <c r="H2" s="1">
        <v>1</v>
      </c>
      <c r="I2" s="1">
        <v>2000</v>
      </c>
      <c r="J2" s="21"/>
      <c r="K2" s="2" t="s">
        <v>10</v>
      </c>
      <c r="L2" s="1">
        <v>1</v>
      </c>
      <c r="M2" s="1">
        <v>2000</v>
      </c>
    </row>
    <row r="3" spans="1:13" ht="32.25" customHeight="1">
      <c r="A3" s="1">
        <v>2</v>
      </c>
      <c r="B3" s="1" t="s">
        <v>36</v>
      </c>
      <c r="C3" s="1"/>
      <c r="D3" s="1"/>
      <c r="E3" s="1">
        <v>2000</v>
      </c>
      <c r="F3" s="21"/>
      <c r="G3" s="1" t="s">
        <v>19</v>
      </c>
      <c r="H3" s="1">
        <v>1</v>
      </c>
      <c r="I3" s="1">
        <v>2000</v>
      </c>
      <c r="J3" s="21"/>
      <c r="K3" s="2" t="s">
        <v>10</v>
      </c>
      <c r="L3" s="1">
        <v>1</v>
      </c>
      <c r="M3" s="1">
        <v>2000</v>
      </c>
    </row>
    <row r="4" spans="1:13" ht="32.25" customHeight="1">
      <c r="A4" s="1">
        <v>3</v>
      </c>
      <c r="B4" s="1" t="s">
        <v>37</v>
      </c>
      <c r="C4" s="1"/>
      <c r="D4" s="1"/>
      <c r="E4" s="1">
        <v>2000</v>
      </c>
      <c r="F4" s="21"/>
      <c r="G4" s="1" t="s">
        <v>19</v>
      </c>
      <c r="H4" s="1">
        <v>1</v>
      </c>
      <c r="I4" s="1">
        <v>2000</v>
      </c>
      <c r="J4" s="21"/>
      <c r="K4" s="2" t="s">
        <v>10</v>
      </c>
      <c r="L4" s="1">
        <v>1</v>
      </c>
      <c r="M4" s="1">
        <v>2000</v>
      </c>
    </row>
    <row r="5" spans="1:13" ht="32.25" customHeight="1">
      <c r="G5" s="1" t="s">
        <v>19</v>
      </c>
      <c r="H5" s="1"/>
      <c r="I5" s="1">
        <f>SUM(I2:I4)</f>
        <v>6000</v>
      </c>
      <c r="K5" s="2" t="s">
        <v>10</v>
      </c>
      <c r="L5" s="1"/>
      <c r="M5" s="1">
        <f>SUM(M2:M4)</f>
        <v>6000</v>
      </c>
    </row>
  </sheetData>
  <phoneticPr fontId="4" type="noConversion"/>
  <printOptions horizontalCentered="1" vertic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34" workbookViewId="0">
      <selection activeCell="A54" sqref="A54:H58"/>
    </sheetView>
  </sheetViews>
  <sheetFormatPr defaultColWidth="9" defaultRowHeight="13.5"/>
  <cols>
    <col min="1" max="1" width="18.5" style="15" customWidth="1"/>
    <col min="2" max="2" width="7.125" style="15" customWidth="1"/>
    <col min="3" max="3" width="26.625" style="15" customWidth="1"/>
    <col min="4" max="5" width="5.25" style="15" customWidth="1"/>
    <col min="6" max="6" width="8" style="15" customWidth="1"/>
    <col min="7" max="7" width="7.375" style="15" customWidth="1"/>
    <col min="8" max="9" width="7.125" style="15" customWidth="1"/>
    <col min="10" max="10" width="19.625" style="16" customWidth="1"/>
    <col min="11" max="11" width="9" style="16"/>
    <col min="12" max="12" width="9" style="15"/>
    <col min="13" max="13" width="12.75" style="15" customWidth="1"/>
    <col min="14" max="15" width="10.125" style="15" customWidth="1"/>
    <col min="16" max="16384" width="9" style="15"/>
  </cols>
  <sheetData>
    <row r="1" spans="1:9">
      <c r="B1" s="26" t="s">
        <v>135</v>
      </c>
      <c r="C1" s="26"/>
      <c r="D1" s="26"/>
      <c r="E1" s="26"/>
    </row>
    <row r="2" spans="1:9">
      <c r="B2" s="27"/>
      <c r="C2" s="27"/>
      <c r="D2" s="27"/>
      <c r="E2" s="27"/>
    </row>
    <row r="3" spans="1:9">
      <c r="A3" s="1" t="s">
        <v>0</v>
      </c>
      <c r="B3" s="1" t="s">
        <v>1</v>
      </c>
      <c r="C3" s="1" t="s">
        <v>2</v>
      </c>
      <c r="D3" s="1" t="s">
        <v>5</v>
      </c>
      <c r="E3" s="1" t="s">
        <v>38</v>
      </c>
      <c r="F3" s="1" t="s">
        <v>39</v>
      </c>
      <c r="G3" s="1" t="s">
        <v>6</v>
      </c>
      <c r="H3" s="1" t="s">
        <v>4</v>
      </c>
    </row>
    <row r="4" spans="1:9" ht="18" customHeight="1">
      <c r="A4" s="1" t="s">
        <v>40</v>
      </c>
      <c r="B4" s="1" t="s">
        <v>41</v>
      </c>
      <c r="C4" s="1" t="s">
        <v>42</v>
      </c>
      <c r="D4" s="1">
        <v>1</v>
      </c>
      <c r="E4" s="1" t="s">
        <v>43</v>
      </c>
      <c r="F4" s="1"/>
      <c r="G4" s="1"/>
      <c r="H4" s="2" t="s">
        <v>10</v>
      </c>
    </row>
    <row r="5" spans="1:9" ht="18" customHeight="1">
      <c r="A5" s="1" t="s">
        <v>44</v>
      </c>
      <c r="B5" s="1" t="s">
        <v>45</v>
      </c>
      <c r="C5" s="1" t="s">
        <v>46</v>
      </c>
      <c r="D5" s="1">
        <v>3</v>
      </c>
      <c r="E5" s="1" t="s">
        <v>47</v>
      </c>
      <c r="F5" s="1"/>
      <c r="G5" s="1"/>
      <c r="H5" s="2" t="s">
        <v>10</v>
      </c>
    </row>
    <row r="6" spans="1:9" ht="18" customHeight="1">
      <c r="A6" s="1" t="s">
        <v>48</v>
      </c>
      <c r="B6" s="1" t="s">
        <v>49</v>
      </c>
      <c r="C6" s="1" t="s">
        <v>131</v>
      </c>
      <c r="D6" s="1">
        <v>1</v>
      </c>
      <c r="E6" s="1" t="s">
        <v>43</v>
      </c>
      <c r="F6" s="1"/>
      <c r="G6" s="1"/>
      <c r="H6" s="2" t="s">
        <v>10</v>
      </c>
    </row>
    <row r="7" spans="1:9" ht="18" customHeight="1">
      <c r="A7" s="1" t="s">
        <v>51</v>
      </c>
      <c r="B7" s="1" t="s">
        <v>52</v>
      </c>
      <c r="C7" s="1" t="s">
        <v>53</v>
      </c>
      <c r="D7" s="1">
        <v>1</v>
      </c>
      <c r="E7" s="1" t="s">
        <v>54</v>
      </c>
      <c r="F7" s="1"/>
      <c r="G7" s="1"/>
      <c r="H7" s="2" t="s">
        <v>10</v>
      </c>
    </row>
    <row r="8" spans="1:9" ht="18" customHeight="1">
      <c r="A8" s="1" t="s">
        <v>55</v>
      </c>
      <c r="B8" s="1" t="s">
        <v>56</v>
      </c>
      <c r="C8" s="1" t="s">
        <v>126</v>
      </c>
      <c r="D8" s="1">
        <v>150</v>
      </c>
      <c r="E8" s="1" t="s">
        <v>58</v>
      </c>
      <c r="F8" s="1"/>
      <c r="G8" s="1"/>
      <c r="H8" s="2" t="s">
        <v>10</v>
      </c>
    </row>
    <row r="9" spans="1:9" ht="18" customHeight="1">
      <c r="A9" s="1" t="s">
        <v>59</v>
      </c>
      <c r="B9" s="1" t="s">
        <v>60</v>
      </c>
      <c r="C9" s="1" t="s">
        <v>61</v>
      </c>
      <c r="D9" s="1">
        <v>1</v>
      </c>
      <c r="E9" s="1" t="s">
        <v>43</v>
      </c>
      <c r="F9" s="1"/>
      <c r="G9" s="1"/>
      <c r="H9" s="2" t="s">
        <v>10</v>
      </c>
    </row>
    <row r="10" spans="1:9" ht="18" customHeight="1">
      <c r="A10" s="1" t="s">
        <v>62</v>
      </c>
      <c r="B10" s="1" t="s">
        <v>63</v>
      </c>
      <c r="C10" s="1" t="s">
        <v>64</v>
      </c>
      <c r="D10" s="1">
        <v>1</v>
      </c>
      <c r="E10" s="1" t="s">
        <v>43</v>
      </c>
      <c r="F10" s="1"/>
      <c r="G10" s="1"/>
      <c r="H10" s="2" t="s">
        <v>10</v>
      </c>
    </row>
    <row r="11" spans="1:9" ht="18" customHeight="1">
      <c r="A11" s="1" t="s">
        <v>65</v>
      </c>
      <c r="B11" s="1" t="s">
        <v>56</v>
      </c>
      <c r="C11" s="1" t="s">
        <v>66</v>
      </c>
      <c r="D11" s="1">
        <v>50</v>
      </c>
      <c r="E11" s="1" t="s">
        <v>67</v>
      </c>
      <c r="F11" s="1"/>
      <c r="G11" s="1"/>
      <c r="H11" s="2" t="s">
        <v>10</v>
      </c>
    </row>
    <row r="12" spans="1:9" ht="18" customHeight="1">
      <c r="A12" s="1" t="s">
        <v>68</v>
      </c>
      <c r="B12" s="1" t="s">
        <v>69</v>
      </c>
      <c r="C12" s="1" t="s">
        <v>70</v>
      </c>
      <c r="D12" s="1">
        <v>1</v>
      </c>
      <c r="E12" s="1" t="s">
        <v>67</v>
      </c>
      <c r="F12" s="1"/>
      <c r="G12" s="1"/>
      <c r="H12" s="2" t="s">
        <v>10</v>
      </c>
    </row>
    <row r="13" spans="1:9" ht="18" customHeight="1">
      <c r="A13" s="1" t="s">
        <v>129</v>
      </c>
      <c r="B13" s="1"/>
      <c r="C13" s="1"/>
      <c r="D13" s="1">
        <v>1</v>
      </c>
      <c r="E13" s="1" t="s">
        <v>127</v>
      </c>
      <c r="F13" s="1"/>
      <c r="G13" s="1"/>
      <c r="H13" s="2" t="s">
        <v>10</v>
      </c>
    </row>
    <row r="14" spans="1:9" ht="18" customHeight="1">
      <c r="A14" s="1" t="s">
        <v>138</v>
      </c>
      <c r="B14" s="1"/>
      <c r="C14" s="1"/>
      <c r="D14" s="1">
        <v>1</v>
      </c>
      <c r="E14" s="1" t="s">
        <v>127</v>
      </c>
      <c r="F14" s="1"/>
      <c r="G14" s="1"/>
      <c r="H14" s="2" t="s">
        <v>10</v>
      </c>
    </row>
    <row r="15" spans="1:9" ht="18" customHeight="1">
      <c r="A15" s="3" t="s">
        <v>71</v>
      </c>
      <c r="B15" s="4"/>
      <c r="C15" s="4"/>
      <c r="D15" s="4"/>
      <c r="E15" s="4"/>
      <c r="F15" s="4"/>
      <c r="G15" s="4"/>
      <c r="H15" s="5"/>
      <c r="I15" s="18"/>
    </row>
    <row r="16" spans="1:9" ht="18" customHeight="1">
      <c r="A16" s="23" t="s">
        <v>72</v>
      </c>
      <c r="B16" s="24"/>
      <c r="C16" s="24"/>
      <c r="D16" s="24"/>
      <c r="E16" s="24"/>
      <c r="F16" s="24"/>
      <c r="G16" s="24"/>
      <c r="H16" s="25"/>
    </row>
    <row r="17" spans="1:11" ht="18" customHeight="1">
      <c r="A17" s="1" t="s">
        <v>62</v>
      </c>
      <c r="B17" s="1" t="s">
        <v>63</v>
      </c>
      <c r="C17" s="1" t="s">
        <v>64</v>
      </c>
      <c r="D17" s="6">
        <v>1</v>
      </c>
      <c r="E17" s="1" t="s">
        <v>43</v>
      </c>
      <c r="F17" s="1"/>
      <c r="G17" s="1"/>
      <c r="H17" s="7" t="s">
        <v>19</v>
      </c>
      <c r="I17" s="19"/>
    </row>
    <row r="18" spans="1:11" ht="18" customHeight="1">
      <c r="A18" s="1" t="s">
        <v>73</v>
      </c>
      <c r="B18" s="1" t="s">
        <v>63</v>
      </c>
      <c r="C18" s="1" t="s">
        <v>74</v>
      </c>
      <c r="D18" s="6">
        <v>1</v>
      </c>
      <c r="E18" s="1" t="s">
        <v>43</v>
      </c>
      <c r="F18" s="1"/>
      <c r="G18" s="1"/>
      <c r="H18" s="7" t="s">
        <v>19</v>
      </c>
      <c r="I18" s="19"/>
    </row>
    <row r="19" spans="1:11" ht="18" customHeight="1">
      <c r="A19" s="6" t="s">
        <v>75</v>
      </c>
      <c r="B19" s="1" t="s">
        <v>63</v>
      </c>
      <c r="C19" s="1" t="s">
        <v>76</v>
      </c>
      <c r="D19" s="1">
        <v>20</v>
      </c>
      <c r="E19" s="1" t="s">
        <v>54</v>
      </c>
      <c r="F19" s="1"/>
      <c r="G19" s="1"/>
      <c r="H19" s="7" t="s">
        <v>19</v>
      </c>
      <c r="I19" s="19"/>
    </row>
    <row r="20" spans="1:11" ht="18" customHeight="1">
      <c r="A20" s="6" t="s">
        <v>77</v>
      </c>
      <c r="B20" s="1" t="s">
        <v>78</v>
      </c>
      <c r="C20" s="1" t="s">
        <v>79</v>
      </c>
      <c r="D20" s="1">
        <v>3</v>
      </c>
      <c r="E20" s="1" t="s">
        <v>43</v>
      </c>
      <c r="F20" s="1"/>
      <c r="G20" s="1"/>
      <c r="H20" s="7" t="s">
        <v>19</v>
      </c>
      <c r="I20" s="19"/>
    </row>
    <row r="21" spans="1:11" ht="18" customHeight="1">
      <c r="A21" s="6" t="s">
        <v>80</v>
      </c>
      <c r="B21" s="1" t="s">
        <v>81</v>
      </c>
      <c r="C21" s="1" t="s">
        <v>136</v>
      </c>
      <c r="D21" s="1">
        <v>100</v>
      </c>
      <c r="E21" s="1" t="s">
        <v>58</v>
      </c>
      <c r="F21" s="1"/>
      <c r="G21" s="1"/>
      <c r="H21" s="7" t="s">
        <v>19</v>
      </c>
      <c r="I21" s="19"/>
    </row>
    <row r="22" spans="1:11" ht="18" customHeight="1">
      <c r="A22" s="6" t="s">
        <v>82</v>
      </c>
      <c r="B22" s="1" t="s">
        <v>83</v>
      </c>
      <c r="C22" s="1" t="s">
        <v>84</v>
      </c>
      <c r="D22" s="1">
        <v>1</v>
      </c>
      <c r="E22" s="1" t="s">
        <v>85</v>
      </c>
      <c r="F22" s="1"/>
      <c r="G22" s="1"/>
      <c r="H22" s="7" t="s">
        <v>19</v>
      </c>
      <c r="I22" s="19"/>
    </row>
    <row r="23" spans="1:11" ht="18" customHeight="1">
      <c r="A23" s="6" t="s">
        <v>86</v>
      </c>
      <c r="B23" s="1" t="s">
        <v>63</v>
      </c>
      <c r="C23" s="1" t="s">
        <v>87</v>
      </c>
      <c r="D23" s="1">
        <v>20</v>
      </c>
      <c r="E23" s="1" t="s">
        <v>47</v>
      </c>
      <c r="F23" s="1"/>
      <c r="G23" s="1"/>
      <c r="H23" s="7" t="s">
        <v>19</v>
      </c>
      <c r="I23" s="19"/>
      <c r="K23" s="20"/>
    </row>
    <row r="24" spans="1:11" ht="18" customHeight="1">
      <c r="A24" s="6" t="s">
        <v>88</v>
      </c>
      <c r="B24" s="1" t="s">
        <v>63</v>
      </c>
      <c r="C24" s="1" t="s">
        <v>89</v>
      </c>
      <c r="D24" s="1">
        <v>1</v>
      </c>
      <c r="E24" s="1" t="s">
        <v>47</v>
      </c>
      <c r="F24" s="1"/>
      <c r="G24" s="1"/>
      <c r="H24" s="7" t="s">
        <v>19</v>
      </c>
      <c r="I24" s="19"/>
      <c r="K24" s="20"/>
    </row>
    <row r="25" spans="1:11" ht="18" customHeight="1">
      <c r="A25" s="6" t="s">
        <v>130</v>
      </c>
      <c r="B25" s="1"/>
      <c r="C25" s="1"/>
      <c r="D25" s="1">
        <v>1</v>
      </c>
      <c r="E25" s="1" t="s">
        <v>127</v>
      </c>
      <c r="F25" s="1"/>
      <c r="G25" s="1"/>
      <c r="H25" s="7" t="s">
        <v>19</v>
      </c>
      <c r="I25" s="19"/>
      <c r="K25" s="20"/>
    </row>
    <row r="26" spans="1:11" ht="18" customHeight="1">
      <c r="A26" s="6" t="s">
        <v>128</v>
      </c>
      <c r="B26" s="1"/>
      <c r="C26" s="1"/>
      <c r="D26" s="1">
        <v>1</v>
      </c>
      <c r="E26" s="1" t="s">
        <v>127</v>
      </c>
      <c r="F26" s="1"/>
      <c r="G26" s="1"/>
      <c r="H26" s="7" t="s">
        <v>19</v>
      </c>
      <c r="I26" s="19"/>
    </row>
    <row r="27" spans="1:11" ht="18" customHeight="1">
      <c r="A27" s="1" t="s">
        <v>138</v>
      </c>
      <c r="B27" s="1"/>
      <c r="C27" s="1"/>
      <c r="D27" s="1">
        <v>1</v>
      </c>
      <c r="E27" s="1" t="s">
        <v>91</v>
      </c>
      <c r="F27" s="1"/>
      <c r="G27" s="1"/>
      <c r="H27" s="7" t="s">
        <v>19</v>
      </c>
      <c r="I27" s="19"/>
    </row>
    <row r="28" spans="1:11" ht="18" customHeight="1">
      <c r="A28" s="3" t="s">
        <v>6</v>
      </c>
      <c r="B28" s="4"/>
      <c r="C28" s="4"/>
      <c r="D28" s="4"/>
      <c r="E28" s="4"/>
      <c r="F28" s="4"/>
      <c r="G28" s="4"/>
      <c r="H28" s="8"/>
      <c r="I28" s="19"/>
    </row>
    <row r="29" spans="1:11" ht="18" customHeight="1">
      <c r="A29" s="23" t="s">
        <v>92</v>
      </c>
      <c r="B29" s="24"/>
      <c r="C29" s="24"/>
      <c r="D29" s="24"/>
      <c r="E29" s="24"/>
      <c r="F29" s="24"/>
      <c r="G29" s="24"/>
      <c r="H29" s="25"/>
    </row>
    <row r="30" spans="1:11" ht="18" customHeight="1">
      <c r="A30" s="1" t="s">
        <v>93</v>
      </c>
      <c r="B30" s="1" t="s">
        <v>94</v>
      </c>
      <c r="C30" s="1" t="s">
        <v>125</v>
      </c>
      <c r="D30" s="1">
        <v>2</v>
      </c>
      <c r="E30" s="1" t="s">
        <v>43</v>
      </c>
      <c r="F30" s="1"/>
      <c r="G30" s="1"/>
      <c r="H30" s="7" t="s">
        <v>19</v>
      </c>
      <c r="I30" s="19"/>
    </row>
    <row r="31" spans="1:11" ht="18" customHeight="1">
      <c r="A31" s="1" t="s">
        <v>40</v>
      </c>
      <c r="B31" s="1" t="s">
        <v>41</v>
      </c>
      <c r="C31" s="1" t="s">
        <v>42</v>
      </c>
      <c r="D31" s="1">
        <v>1</v>
      </c>
      <c r="E31" s="1" t="s">
        <v>137</v>
      </c>
      <c r="F31" s="1"/>
      <c r="G31" s="1"/>
      <c r="H31" s="7" t="s">
        <v>19</v>
      </c>
      <c r="I31" s="19"/>
    </row>
    <row r="32" spans="1:11" ht="18" customHeight="1">
      <c r="A32" s="1" t="s">
        <v>44</v>
      </c>
      <c r="B32" s="1" t="s">
        <v>45</v>
      </c>
      <c r="C32" s="1" t="s">
        <v>96</v>
      </c>
      <c r="D32" s="1">
        <v>6</v>
      </c>
      <c r="E32" s="1" t="s">
        <v>47</v>
      </c>
      <c r="F32" s="1"/>
      <c r="G32" s="1"/>
      <c r="H32" s="7" t="s">
        <v>19</v>
      </c>
      <c r="I32" s="19"/>
    </row>
    <row r="33" spans="1:9" ht="18" customHeight="1">
      <c r="A33" s="1" t="s">
        <v>59</v>
      </c>
      <c r="B33" s="1" t="s">
        <v>97</v>
      </c>
      <c r="C33" s="1" t="s">
        <v>98</v>
      </c>
      <c r="D33" s="1">
        <v>1</v>
      </c>
      <c r="E33" s="1" t="s">
        <v>43</v>
      </c>
      <c r="F33" s="1"/>
      <c r="G33" s="1"/>
      <c r="H33" s="7" t="s">
        <v>19</v>
      </c>
      <c r="I33" s="19"/>
    </row>
    <row r="34" spans="1:9" ht="18" customHeight="1">
      <c r="A34" s="1" t="s">
        <v>68</v>
      </c>
      <c r="B34" s="1" t="s">
        <v>69</v>
      </c>
      <c r="C34" s="1" t="s">
        <v>70</v>
      </c>
      <c r="D34" s="1">
        <v>4</v>
      </c>
      <c r="E34" s="1" t="s">
        <v>67</v>
      </c>
      <c r="F34" s="1"/>
      <c r="G34" s="1"/>
      <c r="H34" s="7" t="s">
        <v>19</v>
      </c>
      <c r="I34" s="19"/>
    </row>
    <row r="35" spans="1:9" ht="18" customHeight="1">
      <c r="A35" s="1" t="s">
        <v>27</v>
      </c>
      <c r="B35" s="1" t="s">
        <v>99</v>
      </c>
      <c r="C35" s="1" t="s">
        <v>100</v>
      </c>
      <c r="D35" s="1">
        <v>3</v>
      </c>
      <c r="E35" s="1" t="s">
        <v>43</v>
      </c>
      <c r="F35" s="1"/>
      <c r="G35" s="1"/>
      <c r="H35" s="7" t="s">
        <v>19</v>
      </c>
      <c r="I35" s="19"/>
    </row>
    <row r="36" spans="1:9" ht="18" customHeight="1">
      <c r="A36" s="1" t="s">
        <v>101</v>
      </c>
      <c r="B36" s="1" t="s">
        <v>102</v>
      </c>
      <c r="C36" s="1" t="s">
        <v>103</v>
      </c>
      <c r="D36" s="1">
        <v>10</v>
      </c>
      <c r="E36" s="1" t="s">
        <v>43</v>
      </c>
      <c r="F36" s="6"/>
      <c r="G36" s="1"/>
      <c r="H36" s="7" t="s">
        <v>19</v>
      </c>
      <c r="I36" s="19"/>
    </row>
    <row r="37" spans="1:9" ht="18" customHeight="1">
      <c r="A37" s="1" t="s">
        <v>104</v>
      </c>
      <c r="B37" s="1" t="s">
        <v>105</v>
      </c>
      <c r="C37" s="1" t="s">
        <v>106</v>
      </c>
      <c r="D37" s="1">
        <v>500</v>
      </c>
      <c r="E37" s="1" t="s">
        <v>58</v>
      </c>
      <c r="F37" s="1"/>
      <c r="G37" s="1"/>
      <c r="H37" s="7" t="s">
        <v>19</v>
      </c>
      <c r="I37" s="19"/>
    </row>
    <row r="38" spans="1:9" ht="18" customHeight="1">
      <c r="A38" s="1" t="s">
        <v>107</v>
      </c>
      <c r="B38" s="1"/>
      <c r="C38" s="1" t="s">
        <v>108</v>
      </c>
      <c r="D38" s="1">
        <v>12</v>
      </c>
      <c r="E38" s="1" t="s">
        <v>54</v>
      </c>
      <c r="F38" s="1"/>
      <c r="G38" s="1"/>
      <c r="H38" s="7" t="s">
        <v>19</v>
      </c>
      <c r="I38" s="19"/>
    </row>
    <row r="39" spans="1:9" ht="18" customHeight="1">
      <c r="A39" s="1" t="s">
        <v>109</v>
      </c>
      <c r="B39" s="1"/>
      <c r="C39" s="1"/>
      <c r="D39" s="1">
        <v>1</v>
      </c>
      <c r="E39" s="1" t="s">
        <v>85</v>
      </c>
      <c r="F39" s="1"/>
      <c r="G39" s="1"/>
      <c r="H39" s="7" t="s">
        <v>19</v>
      </c>
      <c r="I39" s="19"/>
    </row>
    <row r="40" spans="1:9" ht="18" customHeight="1">
      <c r="A40" s="1" t="s">
        <v>110</v>
      </c>
      <c r="B40" s="1"/>
      <c r="C40" s="1" t="s">
        <v>111</v>
      </c>
      <c r="D40" s="1">
        <v>1</v>
      </c>
      <c r="E40" s="1" t="s">
        <v>85</v>
      </c>
      <c r="F40" s="1"/>
      <c r="G40" s="1"/>
      <c r="H40" s="7" t="s">
        <v>19</v>
      </c>
      <c r="I40" s="19"/>
    </row>
    <row r="41" spans="1:9" ht="18" customHeight="1">
      <c r="A41" s="1" t="s">
        <v>129</v>
      </c>
      <c r="B41" s="1"/>
      <c r="C41" s="1"/>
      <c r="D41" s="1">
        <v>1</v>
      </c>
      <c r="E41" s="1" t="s">
        <v>127</v>
      </c>
      <c r="F41" s="1"/>
      <c r="G41" s="1"/>
      <c r="H41" s="7" t="s">
        <v>19</v>
      </c>
      <c r="I41" s="19"/>
    </row>
    <row r="42" spans="1:9" ht="18" customHeight="1">
      <c r="A42" s="1" t="s">
        <v>82</v>
      </c>
      <c r="B42" s="1" t="s">
        <v>83</v>
      </c>
      <c r="C42" s="1" t="s">
        <v>112</v>
      </c>
      <c r="D42" s="1">
        <v>1</v>
      </c>
      <c r="E42" s="1" t="s">
        <v>85</v>
      </c>
      <c r="F42" s="1"/>
      <c r="G42" s="1"/>
      <c r="H42" s="7" t="s">
        <v>19</v>
      </c>
      <c r="I42" s="19"/>
    </row>
    <row r="43" spans="1:9" ht="18" customHeight="1">
      <c r="A43" s="1" t="s">
        <v>138</v>
      </c>
      <c r="B43" s="1"/>
      <c r="C43" s="1"/>
      <c r="D43" s="1">
        <v>1</v>
      </c>
      <c r="E43" s="1" t="s">
        <v>91</v>
      </c>
      <c r="F43" s="1"/>
      <c r="G43" s="1"/>
      <c r="H43" s="7" t="s">
        <v>19</v>
      </c>
      <c r="I43" s="19"/>
    </row>
    <row r="44" spans="1:9" ht="18" customHeight="1">
      <c r="A44" s="3" t="s">
        <v>6</v>
      </c>
      <c r="B44" s="4"/>
      <c r="C44" s="4"/>
      <c r="D44" s="4"/>
      <c r="E44" s="4"/>
      <c r="F44" s="4"/>
      <c r="G44" s="4"/>
      <c r="H44" s="8"/>
      <c r="I44" s="19"/>
    </row>
    <row r="45" spans="1:9" ht="18" customHeight="1">
      <c r="A45" s="23" t="s">
        <v>113</v>
      </c>
      <c r="B45" s="24"/>
      <c r="C45" s="24"/>
      <c r="D45" s="24"/>
      <c r="E45" s="24"/>
      <c r="F45" s="24"/>
      <c r="G45" s="24"/>
      <c r="H45" s="25"/>
    </row>
    <row r="46" spans="1:9" ht="18" customHeight="1">
      <c r="A46" s="1" t="s">
        <v>114</v>
      </c>
      <c r="B46" s="1" t="s">
        <v>115</v>
      </c>
      <c r="C46" s="1" t="s">
        <v>29</v>
      </c>
      <c r="D46" s="1">
        <v>2</v>
      </c>
      <c r="E46" s="1" t="s">
        <v>43</v>
      </c>
      <c r="F46" s="9"/>
      <c r="G46" s="1"/>
      <c r="H46" s="7" t="s">
        <v>19</v>
      </c>
      <c r="I46" s="19"/>
    </row>
    <row r="47" spans="1:9" ht="18" customHeight="1">
      <c r="A47" s="1" t="s">
        <v>116</v>
      </c>
      <c r="B47" s="1" t="s">
        <v>56</v>
      </c>
      <c r="C47" s="1" t="s">
        <v>133</v>
      </c>
      <c r="D47" s="1">
        <v>4</v>
      </c>
      <c r="E47" s="1" t="s">
        <v>47</v>
      </c>
      <c r="F47" s="9"/>
      <c r="G47" s="1"/>
      <c r="H47" s="7" t="s">
        <v>19</v>
      </c>
      <c r="I47" s="19"/>
    </row>
    <row r="48" spans="1:9" ht="18" customHeight="1">
      <c r="A48" s="1" t="s">
        <v>118</v>
      </c>
      <c r="B48" s="1" t="s">
        <v>56</v>
      </c>
      <c r="C48" s="1" t="s">
        <v>119</v>
      </c>
      <c r="D48" s="1">
        <v>2</v>
      </c>
      <c r="E48" s="1" t="s">
        <v>47</v>
      </c>
      <c r="F48" s="9"/>
      <c r="G48" s="1"/>
      <c r="H48" s="7" t="s">
        <v>19</v>
      </c>
      <c r="I48" s="19"/>
    </row>
    <row r="49" spans="1:9" ht="18" customHeight="1">
      <c r="A49" s="1" t="s">
        <v>120</v>
      </c>
      <c r="B49" s="1" t="s">
        <v>132</v>
      </c>
      <c r="C49" s="1" t="s">
        <v>134</v>
      </c>
      <c r="D49" s="1">
        <v>2</v>
      </c>
      <c r="E49" s="1" t="s">
        <v>43</v>
      </c>
      <c r="F49" s="9"/>
      <c r="G49" s="1"/>
      <c r="H49" s="7" t="s">
        <v>19</v>
      </c>
      <c r="I49" s="19"/>
    </row>
    <row r="50" spans="1:9" ht="18" customHeight="1">
      <c r="A50" s="1" t="s">
        <v>65</v>
      </c>
      <c r="B50" s="1" t="s">
        <v>56</v>
      </c>
      <c r="C50" s="1" t="s">
        <v>66</v>
      </c>
      <c r="D50" s="1">
        <v>50</v>
      </c>
      <c r="E50" s="1" t="s">
        <v>67</v>
      </c>
      <c r="F50" s="9"/>
      <c r="G50" s="1"/>
      <c r="H50" s="7" t="s">
        <v>19</v>
      </c>
      <c r="I50" s="19"/>
    </row>
    <row r="51" spans="1:9" ht="18" customHeight="1">
      <c r="A51" s="1" t="s">
        <v>123</v>
      </c>
      <c r="B51" s="1" t="s">
        <v>56</v>
      </c>
      <c r="C51" s="1" t="s">
        <v>117</v>
      </c>
      <c r="D51" s="1">
        <v>8</v>
      </c>
      <c r="E51" s="1" t="s">
        <v>47</v>
      </c>
      <c r="F51" s="9"/>
      <c r="G51" s="1"/>
      <c r="H51" s="7" t="s">
        <v>19</v>
      </c>
      <c r="I51" s="19"/>
    </row>
    <row r="52" spans="1:9">
      <c r="A52" s="1" t="s">
        <v>138</v>
      </c>
      <c r="B52" s="1"/>
      <c r="C52" s="1"/>
      <c r="D52" s="1">
        <v>1</v>
      </c>
      <c r="E52" s="1" t="s">
        <v>91</v>
      </c>
      <c r="F52" s="1"/>
      <c r="G52" s="1"/>
      <c r="H52" s="7" t="s">
        <v>19</v>
      </c>
      <c r="I52" s="19"/>
    </row>
    <row r="53" spans="1:9">
      <c r="A53" s="17" t="s">
        <v>6</v>
      </c>
      <c r="B53" s="10"/>
      <c r="C53" s="10"/>
      <c r="D53" s="10"/>
      <c r="E53" s="10"/>
      <c r="F53" s="10"/>
      <c r="G53" s="10"/>
      <c r="H53" s="11"/>
    </row>
    <row r="54" spans="1:9">
      <c r="A54" s="28" t="s">
        <v>139</v>
      </c>
      <c r="B54" s="29"/>
      <c r="C54" s="29"/>
      <c r="D54" s="29"/>
      <c r="E54" s="29"/>
      <c r="F54" s="29"/>
      <c r="G54" s="29"/>
      <c r="H54" s="29"/>
    </row>
    <row r="55" spans="1:9">
      <c r="A55" s="30"/>
      <c r="B55" s="30"/>
      <c r="C55" s="30"/>
      <c r="D55" s="30"/>
      <c r="E55" s="30"/>
      <c r="F55" s="30"/>
      <c r="G55" s="30"/>
      <c r="H55" s="30"/>
    </row>
    <row r="56" spans="1:9">
      <c r="A56" s="30"/>
      <c r="B56" s="30"/>
      <c r="C56" s="30"/>
      <c r="D56" s="30"/>
      <c r="E56" s="30"/>
      <c r="F56" s="30"/>
      <c r="G56" s="30"/>
      <c r="H56" s="30"/>
    </row>
    <row r="57" spans="1:9">
      <c r="A57" s="30"/>
      <c r="B57" s="30"/>
      <c r="C57" s="30"/>
      <c r="D57" s="30"/>
      <c r="E57" s="30"/>
      <c r="F57" s="30"/>
      <c r="G57" s="30"/>
      <c r="H57" s="30"/>
    </row>
    <row r="58" spans="1:9">
      <c r="A58" s="30"/>
      <c r="B58" s="30"/>
      <c r="C58" s="30"/>
      <c r="D58" s="30"/>
      <c r="E58" s="30"/>
      <c r="F58" s="30"/>
      <c r="G58" s="30"/>
      <c r="H58" s="30"/>
    </row>
  </sheetData>
  <mergeCells count="5">
    <mergeCell ref="A54:H58"/>
    <mergeCell ref="A16:H16"/>
    <mergeCell ref="A29:H29"/>
    <mergeCell ref="A45:H45"/>
    <mergeCell ref="B1:E2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2" sqref="F2:F9"/>
    </sheetView>
  </sheetViews>
  <sheetFormatPr defaultColWidth="9" defaultRowHeight="13.5"/>
  <cols>
    <col min="1" max="1" width="10.875" style="12" customWidth="1"/>
    <col min="2" max="2" width="6.75" style="12" customWidth="1"/>
    <col min="3" max="3" width="26.125" style="12" customWidth="1"/>
    <col min="4" max="4" width="10.25" style="12" customWidth="1"/>
    <col min="5" max="5" width="7.25" style="12" customWidth="1"/>
    <col min="6" max="7" width="10.25" style="12" customWidth="1"/>
  </cols>
  <sheetData>
    <row r="1" spans="1:7" ht="21" customHeight="1">
      <c r="A1" s="9" t="s">
        <v>0</v>
      </c>
      <c r="B1" s="9" t="s">
        <v>1</v>
      </c>
      <c r="C1" s="9" t="s">
        <v>2</v>
      </c>
      <c r="D1" s="9" t="s">
        <v>39</v>
      </c>
      <c r="E1" s="13" t="s">
        <v>5</v>
      </c>
      <c r="F1" s="13" t="s">
        <v>124</v>
      </c>
      <c r="G1" s="13" t="s">
        <v>4</v>
      </c>
    </row>
    <row r="2" spans="1:7" ht="21" customHeight="1">
      <c r="A2" s="9" t="s">
        <v>7</v>
      </c>
      <c r="B2" s="9" t="s">
        <v>8</v>
      </c>
      <c r="C2" s="9" t="s">
        <v>9</v>
      </c>
      <c r="D2" s="9">
        <v>17000</v>
      </c>
      <c r="E2" s="9">
        <v>1</v>
      </c>
      <c r="F2" s="9">
        <f>D2*E2</f>
        <v>17000</v>
      </c>
      <c r="G2" s="9" t="s">
        <v>10</v>
      </c>
    </row>
    <row r="3" spans="1:7" ht="21" customHeight="1">
      <c r="A3" s="9" t="s">
        <v>12</v>
      </c>
      <c r="B3" s="9" t="s">
        <v>8</v>
      </c>
      <c r="C3" s="9" t="s">
        <v>13</v>
      </c>
      <c r="D3" s="9">
        <v>4950</v>
      </c>
      <c r="E3" s="9">
        <v>1</v>
      </c>
      <c r="F3" s="9">
        <f t="shared" ref="F3:F9" si="0">D3*E3</f>
        <v>4950</v>
      </c>
      <c r="G3" s="9" t="s">
        <v>10</v>
      </c>
    </row>
    <row r="4" spans="1:7" ht="21" customHeight="1">
      <c r="A4" s="9" t="s">
        <v>14</v>
      </c>
      <c r="B4" s="9" t="s">
        <v>8</v>
      </c>
      <c r="C4" s="9" t="s">
        <v>15</v>
      </c>
      <c r="D4" s="9">
        <v>4850</v>
      </c>
      <c r="E4" s="9">
        <v>1</v>
      </c>
      <c r="F4" s="9">
        <f t="shared" si="0"/>
        <v>4850</v>
      </c>
      <c r="G4" s="9" t="s">
        <v>10</v>
      </c>
    </row>
    <row r="5" spans="1:7" ht="21" customHeight="1">
      <c r="A5" s="9" t="s">
        <v>16</v>
      </c>
      <c r="B5" s="9" t="s">
        <v>17</v>
      </c>
      <c r="C5" s="9" t="s">
        <v>18</v>
      </c>
      <c r="D5" s="9">
        <v>5000</v>
      </c>
      <c r="E5" s="9">
        <v>4</v>
      </c>
      <c r="F5" s="9">
        <f t="shared" si="0"/>
        <v>20000</v>
      </c>
      <c r="G5" s="9" t="s">
        <v>10</v>
      </c>
    </row>
    <row r="6" spans="1:7" ht="21" customHeight="1">
      <c r="A6" s="9" t="s">
        <v>21</v>
      </c>
      <c r="B6" s="9" t="s">
        <v>22</v>
      </c>
      <c r="C6" s="9" t="s">
        <v>23</v>
      </c>
      <c r="D6" s="9">
        <v>2370</v>
      </c>
      <c r="E6" s="9">
        <v>10</v>
      </c>
      <c r="F6" s="9">
        <f t="shared" si="0"/>
        <v>23700</v>
      </c>
      <c r="G6" s="9" t="s">
        <v>10</v>
      </c>
    </row>
    <row r="7" spans="1:7" ht="21" customHeight="1">
      <c r="A7" s="9" t="s">
        <v>21</v>
      </c>
      <c r="B7" s="9" t="s">
        <v>22</v>
      </c>
      <c r="C7" s="9" t="s">
        <v>25</v>
      </c>
      <c r="D7" s="9">
        <v>4750</v>
      </c>
      <c r="E7" s="9">
        <v>3</v>
      </c>
      <c r="F7" s="9">
        <f t="shared" si="0"/>
        <v>14250</v>
      </c>
      <c r="G7" s="9" t="s">
        <v>10</v>
      </c>
    </row>
    <row r="8" spans="1:7" ht="21" customHeight="1">
      <c r="A8" s="9" t="s">
        <v>27</v>
      </c>
      <c r="B8" s="9" t="s">
        <v>28</v>
      </c>
      <c r="C8" s="9" t="s">
        <v>29</v>
      </c>
      <c r="D8" s="9">
        <v>2100</v>
      </c>
      <c r="E8" s="9">
        <v>1</v>
      </c>
      <c r="F8" s="9">
        <f t="shared" si="0"/>
        <v>2100</v>
      </c>
      <c r="G8" s="9" t="s">
        <v>10</v>
      </c>
    </row>
    <row r="9" spans="1:7" ht="21" customHeight="1">
      <c r="A9" s="9" t="s">
        <v>31</v>
      </c>
      <c r="B9" s="9" t="s">
        <v>32</v>
      </c>
      <c r="C9" s="9" t="s">
        <v>33</v>
      </c>
      <c r="D9" s="9">
        <v>6282</v>
      </c>
      <c r="E9" s="9">
        <v>1</v>
      </c>
      <c r="F9" s="9">
        <f t="shared" si="0"/>
        <v>6282</v>
      </c>
      <c r="G9" s="9" t="s">
        <v>10</v>
      </c>
    </row>
    <row r="10" spans="1:7" ht="21" customHeight="1">
      <c r="A10" s="13" t="s">
        <v>71</v>
      </c>
      <c r="B10" s="13"/>
      <c r="C10" s="13"/>
      <c r="D10" s="13"/>
      <c r="E10" s="13"/>
      <c r="F10" s="9">
        <f>SUM(F2:F9)</f>
        <v>93132</v>
      </c>
      <c r="G10" s="13"/>
    </row>
    <row r="11" spans="1:7" ht="21" customHeight="1"/>
    <row r="12" spans="1:7" ht="21" customHeight="1">
      <c r="A12" s="1" t="s">
        <v>16</v>
      </c>
      <c r="B12" s="1" t="s">
        <v>17</v>
      </c>
      <c r="C12" s="1" t="s">
        <v>18</v>
      </c>
      <c r="D12" s="1">
        <v>5000</v>
      </c>
      <c r="E12" s="1">
        <v>4</v>
      </c>
      <c r="F12" s="1">
        <f>D12*E12</f>
        <v>20000</v>
      </c>
      <c r="G12" s="1" t="s">
        <v>19</v>
      </c>
    </row>
    <row r="13" spans="1:7" ht="21" customHeight="1">
      <c r="A13" s="1" t="s">
        <v>21</v>
      </c>
      <c r="B13" s="1" t="s">
        <v>22</v>
      </c>
      <c r="C13" s="1" t="s">
        <v>23</v>
      </c>
      <c r="D13" s="1">
        <v>2370</v>
      </c>
      <c r="E13" s="1">
        <v>14</v>
      </c>
      <c r="F13" s="1">
        <f>D13*E13</f>
        <v>33180</v>
      </c>
      <c r="G13" s="1" t="s">
        <v>19</v>
      </c>
    </row>
    <row r="14" spans="1:7" ht="21" customHeight="1">
      <c r="A14" s="1" t="s">
        <v>21</v>
      </c>
      <c r="B14" s="1" t="s">
        <v>22</v>
      </c>
      <c r="C14" s="1" t="s">
        <v>25</v>
      </c>
      <c r="D14" s="1">
        <v>4750</v>
      </c>
      <c r="E14" s="1">
        <v>2</v>
      </c>
      <c r="F14" s="1">
        <f>D14*E14</f>
        <v>9500</v>
      </c>
      <c r="G14" s="1" t="s">
        <v>19</v>
      </c>
    </row>
    <row r="15" spans="1:7" ht="21" customHeight="1">
      <c r="A15" s="1" t="s">
        <v>27</v>
      </c>
      <c r="B15" s="1" t="s">
        <v>28</v>
      </c>
      <c r="C15" s="1" t="s">
        <v>29</v>
      </c>
      <c r="D15" s="1">
        <v>2100</v>
      </c>
      <c r="E15" s="1">
        <v>1</v>
      </c>
      <c r="F15" s="1">
        <f>D15*E15</f>
        <v>2100</v>
      </c>
      <c r="G15" s="1" t="s">
        <v>19</v>
      </c>
    </row>
    <row r="16" spans="1:7" ht="21" customHeight="1">
      <c r="A16" s="1" t="s">
        <v>31</v>
      </c>
      <c r="B16" s="1" t="s">
        <v>32</v>
      </c>
      <c r="C16" s="1" t="s">
        <v>33</v>
      </c>
      <c r="D16" s="1">
        <v>6282</v>
      </c>
      <c r="E16" s="1">
        <v>1</v>
      </c>
      <c r="F16" s="1">
        <f>D16*E16</f>
        <v>6282</v>
      </c>
      <c r="G16" s="1" t="s">
        <v>19</v>
      </c>
    </row>
    <row r="17" spans="1:7" ht="21" customHeight="1">
      <c r="A17" s="14" t="s">
        <v>71</v>
      </c>
      <c r="B17" s="14"/>
      <c r="C17" s="14"/>
      <c r="D17" s="14"/>
      <c r="E17" s="14"/>
      <c r="F17" s="14">
        <f>SUM(F12:F16)</f>
        <v>71062</v>
      </c>
      <c r="G17" s="14"/>
    </row>
    <row r="18" spans="1:7" ht="17.100000000000001" customHeight="1"/>
    <row r="19" spans="1:7">
      <c r="A19" s="12" t="s">
        <v>6</v>
      </c>
      <c r="F19" s="12">
        <f>F10+F17</f>
        <v>164194</v>
      </c>
    </row>
  </sheetData>
  <phoneticPr fontId="4" type="noConversion"/>
  <pageMargins left="0.75" right="0.75" top="1" bottom="1" header="0.51180555555555596" footer="0.511805555555555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H11" sqref="A1:H11"/>
    </sheetView>
  </sheetViews>
  <sheetFormatPr defaultColWidth="9" defaultRowHeight="13.5"/>
  <cols>
    <col min="1" max="1" width="19.25" customWidth="1"/>
    <col min="2" max="2" width="8.125" customWidth="1"/>
    <col min="3" max="3" width="26.875" customWidth="1"/>
    <col min="4" max="5" width="5.125" customWidth="1"/>
    <col min="6" max="6" width="5.375" customWidth="1"/>
    <col min="7" max="7" width="7.375" customWidth="1"/>
    <col min="8" max="8" width="7" customWidth="1"/>
  </cols>
  <sheetData>
    <row r="1" spans="1:8" ht="15.95" customHeight="1">
      <c r="A1" s="1" t="s">
        <v>0</v>
      </c>
      <c r="B1" s="1" t="s">
        <v>1</v>
      </c>
      <c r="C1" s="1" t="s">
        <v>2</v>
      </c>
      <c r="D1" s="1" t="s">
        <v>5</v>
      </c>
      <c r="E1" s="1" t="s">
        <v>38</v>
      </c>
      <c r="F1" s="1" t="s">
        <v>39</v>
      </c>
      <c r="G1" s="1" t="s">
        <v>6</v>
      </c>
      <c r="H1" s="1" t="s">
        <v>4</v>
      </c>
    </row>
    <row r="2" spans="1:8" ht="15.95" customHeight="1">
      <c r="A2" s="1" t="s">
        <v>40</v>
      </c>
      <c r="B2" s="1" t="s">
        <v>41</v>
      </c>
      <c r="C2" s="1" t="s">
        <v>42</v>
      </c>
      <c r="D2" s="1">
        <v>1</v>
      </c>
      <c r="E2" s="1" t="s">
        <v>43</v>
      </c>
      <c r="F2" s="1">
        <v>2000</v>
      </c>
      <c r="G2" s="1">
        <f t="shared" ref="G2:G10" si="0">D2*F2</f>
        <v>2000</v>
      </c>
      <c r="H2" s="2" t="s">
        <v>10</v>
      </c>
    </row>
    <row r="3" spans="1:8" ht="15.95" customHeight="1">
      <c r="A3" s="1" t="s">
        <v>44</v>
      </c>
      <c r="B3" s="1" t="s">
        <v>45</v>
      </c>
      <c r="C3" s="1" t="s">
        <v>46</v>
      </c>
      <c r="D3" s="1">
        <v>3</v>
      </c>
      <c r="E3" s="1" t="s">
        <v>47</v>
      </c>
      <c r="F3" s="1">
        <v>1000</v>
      </c>
      <c r="G3" s="1">
        <f t="shared" si="0"/>
        <v>3000</v>
      </c>
      <c r="H3" s="2" t="s">
        <v>10</v>
      </c>
    </row>
    <row r="4" spans="1:8" ht="15.95" customHeight="1">
      <c r="A4" s="1" t="s">
        <v>48</v>
      </c>
      <c r="B4" s="1" t="s">
        <v>49</v>
      </c>
      <c r="C4" s="1" t="s">
        <v>50</v>
      </c>
      <c r="D4" s="1">
        <v>1</v>
      </c>
      <c r="E4" s="1" t="s">
        <v>43</v>
      </c>
      <c r="F4" s="1">
        <v>2500</v>
      </c>
      <c r="G4" s="1">
        <f t="shared" si="0"/>
        <v>2500</v>
      </c>
      <c r="H4" s="2" t="s">
        <v>10</v>
      </c>
    </row>
    <row r="5" spans="1:8" ht="15.95" customHeight="1">
      <c r="A5" s="1" t="s">
        <v>51</v>
      </c>
      <c r="B5" s="1" t="s">
        <v>52</v>
      </c>
      <c r="C5" s="1" t="s">
        <v>53</v>
      </c>
      <c r="D5" s="1">
        <v>1</v>
      </c>
      <c r="E5" s="1" t="s">
        <v>54</v>
      </c>
      <c r="F5" s="1">
        <v>1000</v>
      </c>
      <c r="G5" s="1">
        <f t="shared" si="0"/>
        <v>1000</v>
      </c>
      <c r="H5" s="2" t="s">
        <v>10</v>
      </c>
    </row>
    <row r="6" spans="1:8" ht="15.95" customHeight="1">
      <c r="A6" s="1" t="s">
        <v>55</v>
      </c>
      <c r="B6" s="1" t="s">
        <v>56</v>
      </c>
      <c r="C6" s="1" t="s">
        <v>57</v>
      </c>
      <c r="D6" s="1">
        <v>150</v>
      </c>
      <c r="E6" s="1" t="s">
        <v>58</v>
      </c>
      <c r="F6" s="1">
        <v>4</v>
      </c>
      <c r="G6" s="1">
        <f t="shared" si="0"/>
        <v>600</v>
      </c>
      <c r="H6" s="2" t="s">
        <v>10</v>
      </c>
    </row>
    <row r="7" spans="1:8" ht="15.95" customHeight="1">
      <c r="A7" s="1" t="s">
        <v>59</v>
      </c>
      <c r="B7" s="1" t="s">
        <v>60</v>
      </c>
      <c r="C7" s="1" t="s">
        <v>61</v>
      </c>
      <c r="D7" s="1">
        <v>1</v>
      </c>
      <c r="E7" s="1" t="s">
        <v>43</v>
      </c>
      <c r="F7" s="1">
        <v>669</v>
      </c>
      <c r="G7" s="1">
        <f t="shared" si="0"/>
        <v>669</v>
      </c>
      <c r="H7" s="2" t="s">
        <v>10</v>
      </c>
    </row>
    <row r="8" spans="1:8" ht="15.95" customHeight="1">
      <c r="A8" s="1" t="s">
        <v>62</v>
      </c>
      <c r="B8" s="1" t="s">
        <v>63</v>
      </c>
      <c r="C8" s="1" t="s">
        <v>64</v>
      </c>
      <c r="D8" s="1">
        <v>1</v>
      </c>
      <c r="E8" s="1" t="s">
        <v>43</v>
      </c>
      <c r="F8" s="1">
        <v>3000</v>
      </c>
      <c r="G8" s="1">
        <f t="shared" si="0"/>
        <v>3000</v>
      </c>
      <c r="H8" s="2" t="s">
        <v>10</v>
      </c>
    </row>
    <row r="9" spans="1:8" ht="15.95" customHeight="1">
      <c r="A9" s="1" t="s">
        <v>65</v>
      </c>
      <c r="B9" s="1" t="s">
        <v>56</v>
      </c>
      <c r="C9" s="1" t="s">
        <v>66</v>
      </c>
      <c r="D9" s="1">
        <v>50</v>
      </c>
      <c r="E9" s="1" t="s">
        <v>67</v>
      </c>
      <c r="F9" s="1">
        <v>25</v>
      </c>
      <c r="G9" s="1">
        <f t="shared" si="0"/>
        <v>1250</v>
      </c>
      <c r="H9" s="2" t="s">
        <v>10</v>
      </c>
    </row>
    <row r="10" spans="1:8" ht="15.95" customHeight="1">
      <c r="A10" s="1" t="s">
        <v>68</v>
      </c>
      <c r="B10" s="1" t="s">
        <v>69</v>
      </c>
      <c r="C10" s="1" t="s">
        <v>70</v>
      </c>
      <c r="D10" s="1">
        <v>2</v>
      </c>
      <c r="E10" s="1" t="s">
        <v>67</v>
      </c>
      <c r="F10" s="1">
        <v>260</v>
      </c>
      <c r="G10" s="1">
        <f t="shared" si="0"/>
        <v>520</v>
      </c>
      <c r="H10" s="2" t="s">
        <v>10</v>
      </c>
    </row>
    <row r="11" spans="1:8" ht="15.95" customHeight="1">
      <c r="A11" s="3" t="s">
        <v>71</v>
      </c>
      <c r="B11" s="4"/>
      <c r="C11" s="4"/>
      <c r="D11" s="4"/>
      <c r="E11" s="4"/>
      <c r="F11" s="4"/>
      <c r="G11" s="4">
        <f>SUM(G2:G10)</f>
        <v>14539</v>
      </c>
      <c r="H11" s="5"/>
    </row>
    <row r="12" spans="1:8" ht="15.95" customHeight="1">
      <c r="A12" s="3"/>
      <c r="B12" s="4"/>
      <c r="C12" s="4"/>
      <c r="D12" s="4"/>
      <c r="E12" s="4"/>
      <c r="F12" s="4"/>
      <c r="G12" s="4"/>
      <c r="H12" s="5"/>
    </row>
    <row r="13" spans="1:8" ht="15.95" customHeight="1">
      <c r="A13" s="23" t="s">
        <v>72</v>
      </c>
      <c r="B13" s="24"/>
      <c r="C13" s="24"/>
      <c r="D13" s="24"/>
      <c r="E13" s="24"/>
      <c r="F13" s="24"/>
      <c r="G13" s="24"/>
      <c r="H13" s="25"/>
    </row>
    <row r="14" spans="1:8" ht="15.95" customHeight="1">
      <c r="A14" s="1" t="s">
        <v>62</v>
      </c>
      <c r="B14" s="1" t="s">
        <v>63</v>
      </c>
      <c r="C14" s="1" t="s">
        <v>64</v>
      </c>
      <c r="D14" s="6">
        <v>1</v>
      </c>
      <c r="E14" s="1" t="s">
        <v>43</v>
      </c>
      <c r="F14" s="1">
        <v>3500</v>
      </c>
      <c r="G14" s="1">
        <f t="shared" ref="G14:G22" si="1">D14*F14</f>
        <v>3500</v>
      </c>
      <c r="H14" s="7" t="s">
        <v>19</v>
      </c>
    </row>
    <row r="15" spans="1:8" ht="15.95" customHeight="1">
      <c r="A15" s="1" t="s">
        <v>73</v>
      </c>
      <c r="B15" s="1" t="s">
        <v>63</v>
      </c>
      <c r="C15" s="1" t="s">
        <v>74</v>
      </c>
      <c r="D15" s="6">
        <v>1</v>
      </c>
      <c r="E15" s="1" t="s">
        <v>43</v>
      </c>
      <c r="F15" s="1">
        <v>950</v>
      </c>
      <c r="G15" s="1">
        <f t="shared" si="1"/>
        <v>950</v>
      </c>
      <c r="H15" s="7" t="s">
        <v>19</v>
      </c>
    </row>
    <row r="16" spans="1:8" ht="15.95" customHeight="1">
      <c r="A16" s="6" t="s">
        <v>75</v>
      </c>
      <c r="B16" s="1" t="s">
        <v>63</v>
      </c>
      <c r="C16" s="1" t="s">
        <v>76</v>
      </c>
      <c r="D16" s="1">
        <v>20</v>
      </c>
      <c r="E16" s="1" t="s">
        <v>54</v>
      </c>
      <c r="F16" s="1">
        <v>680</v>
      </c>
      <c r="G16" s="1">
        <f t="shared" si="1"/>
        <v>13600</v>
      </c>
      <c r="H16" s="7" t="s">
        <v>19</v>
      </c>
    </row>
    <row r="17" spans="1:8" ht="15.95" customHeight="1">
      <c r="A17" s="6" t="s">
        <v>77</v>
      </c>
      <c r="B17" s="1" t="s">
        <v>78</v>
      </c>
      <c r="C17" s="1" t="s">
        <v>79</v>
      </c>
      <c r="D17" s="1">
        <v>3</v>
      </c>
      <c r="E17" s="1" t="s">
        <v>43</v>
      </c>
      <c r="F17" s="1">
        <v>750</v>
      </c>
      <c r="G17" s="1">
        <f t="shared" si="1"/>
        <v>2250</v>
      </c>
      <c r="H17" s="7" t="s">
        <v>19</v>
      </c>
    </row>
    <row r="18" spans="1:8" ht="15.95" customHeight="1">
      <c r="A18" s="6" t="s">
        <v>80</v>
      </c>
      <c r="B18" s="1" t="s">
        <v>81</v>
      </c>
      <c r="C18" s="1" t="s">
        <v>81</v>
      </c>
      <c r="D18" s="1">
        <v>100</v>
      </c>
      <c r="E18" s="1" t="s">
        <v>58</v>
      </c>
      <c r="F18" s="1">
        <v>3</v>
      </c>
      <c r="G18" s="1">
        <f t="shared" si="1"/>
        <v>300</v>
      </c>
      <c r="H18" s="7" t="s">
        <v>19</v>
      </c>
    </row>
    <row r="19" spans="1:8" ht="15.95" customHeight="1">
      <c r="A19" s="6" t="s">
        <v>82</v>
      </c>
      <c r="B19" s="1" t="s">
        <v>83</v>
      </c>
      <c r="C19" s="1" t="s">
        <v>84</v>
      </c>
      <c r="D19" s="1">
        <v>1</v>
      </c>
      <c r="E19" s="1" t="s">
        <v>85</v>
      </c>
      <c r="F19" s="1">
        <v>200</v>
      </c>
      <c r="G19" s="1">
        <f t="shared" si="1"/>
        <v>200</v>
      </c>
      <c r="H19" s="7" t="s">
        <v>19</v>
      </c>
    </row>
    <row r="20" spans="1:8" ht="15.95" customHeight="1">
      <c r="A20" s="6" t="s">
        <v>86</v>
      </c>
      <c r="B20" s="1" t="s">
        <v>63</v>
      </c>
      <c r="C20" s="1" t="s">
        <v>87</v>
      </c>
      <c r="D20" s="1">
        <v>20</v>
      </c>
      <c r="E20" s="1" t="s">
        <v>47</v>
      </c>
      <c r="F20" s="1">
        <v>260</v>
      </c>
      <c r="G20" s="1">
        <f t="shared" si="1"/>
        <v>5200</v>
      </c>
      <c r="H20" s="7" t="s">
        <v>19</v>
      </c>
    </row>
    <row r="21" spans="1:8" ht="15.95" customHeight="1">
      <c r="A21" s="6" t="s">
        <v>88</v>
      </c>
      <c r="B21" s="1" t="s">
        <v>63</v>
      </c>
      <c r="C21" s="1" t="s">
        <v>89</v>
      </c>
      <c r="D21" s="1">
        <v>1</v>
      </c>
      <c r="E21" s="1" t="s">
        <v>47</v>
      </c>
      <c r="F21" s="1">
        <v>150</v>
      </c>
      <c r="G21" s="1">
        <f t="shared" si="1"/>
        <v>150</v>
      </c>
      <c r="H21" s="7" t="s">
        <v>19</v>
      </c>
    </row>
    <row r="22" spans="1:8" ht="15.95" customHeight="1">
      <c r="A22" s="1" t="s">
        <v>90</v>
      </c>
      <c r="B22" s="1"/>
      <c r="C22" s="1"/>
      <c r="D22" s="1">
        <v>1</v>
      </c>
      <c r="E22" s="1" t="s">
        <v>91</v>
      </c>
      <c r="F22" s="1">
        <v>5000</v>
      </c>
      <c r="G22" s="1">
        <f t="shared" si="1"/>
        <v>5000</v>
      </c>
      <c r="H22" s="7" t="s">
        <v>19</v>
      </c>
    </row>
    <row r="23" spans="1:8" ht="15.95" customHeight="1">
      <c r="A23" s="3" t="s">
        <v>71</v>
      </c>
      <c r="B23" s="4"/>
      <c r="C23" s="4"/>
      <c r="D23" s="4"/>
      <c r="E23" s="4"/>
      <c r="F23" s="4"/>
      <c r="G23" s="4">
        <f>SUM(G14:G22)</f>
        <v>31150</v>
      </c>
      <c r="H23" s="8"/>
    </row>
    <row r="24" spans="1:8" ht="15.95" customHeight="1">
      <c r="A24" s="23" t="s">
        <v>92</v>
      </c>
      <c r="B24" s="24"/>
      <c r="C24" s="24"/>
      <c r="D24" s="24"/>
      <c r="E24" s="24"/>
      <c r="F24" s="24"/>
      <c r="G24" s="24"/>
      <c r="H24" s="25"/>
    </row>
    <row r="25" spans="1:8" ht="15.95" customHeight="1">
      <c r="A25" s="1" t="s">
        <v>93</v>
      </c>
      <c r="B25" s="1" t="s">
        <v>94</v>
      </c>
      <c r="C25" s="1" t="s">
        <v>95</v>
      </c>
      <c r="D25" s="1">
        <v>2</v>
      </c>
      <c r="E25" s="1" t="s">
        <v>43</v>
      </c>
      <c r="F25" s="1">
        <v>4500</v>
      </c>
      <c r="G25" s="1">
        <f t="shared" ref="G25:G36" si="2">D25*F25</f>
        <v>9000</v>
      </c>
      <c r="H25" s="7" t="s">
        <v>19</v>
      </c>
    </row>
    <row r="26" spans="1:8" ht="15.95" customHeight="1">
      <c r="A26" s="1" t="s">
        <v>44</v>
      </c>
      <c r="B26" s="1" t="s">
        <v>45</v>
      </c>
      <c r="C26" s="1" t="s">
        <v>96</v>
      </c>
      <c r="D26" s="1">
        <v>6</v>
      </c>
      <c r="E26" s="1" t="s">
        <v>47</v>
      </c>
      <c r="F26" s="1">
        <v>1850</v>
      </c>
      <c r="G26" s="1">
        <f t="shared" si="2"/>
        <v>11100</v>
      </c>
      <c r="H26" s="7" t="s">
        <v>19</v>
      </c>
    </row>
    <row r="27" spans="1:8" ht="15.95" customHeight="1">
      <c r="A27" s="1" t="s">
        <v>59</v>
      </c>
      <c r="B27" s="1" t="s">
        <v>97</v>
      </c>
      <c r="C27" s="1" t="s">
        <v>98</v>
      </c>
      <c r="D27" s="1">
        <v>1</v>
      </c>
      <c r="E27" s="1" t="s">
        <v>43</v>
      </c>
      <c r="F27" s="1">
        <v>900</v>
      </c>
      <c r="G27" s="1">
        <f t="shared" si="2"/>
        <v>900</v>
      </c>
      <c r="H27" s="7" t="s">
        <v>19</v>
      </c>
    </row>
    <row r="28" spans="1:8" ht="15.95" customHeight="1">
      <c r="A28" s="1" t="s">
        <v>68</v>
      </c>
      <c r="B28" s="1" t="s">
        <v>69</v>
      </c>
      <c r="C28" s="1" t="s">
        <v>70</v>
      </c>
      <c r="D28" s="1">
        <v>4</v>
      </c>
      <c r="E28" s="1" t="s">
        <v>67</v>
      </c>
      <c r="F28" s="1">
        <v>260</v>
      </c>
      <c r="G28" s="1">
        <f t="shared" si="2"/>
        <v>1040</v>
      </c>
      <c r="H28" s="7" t="s">
        <v>19</v>
      </c>
    </row>
    <row r="29" spans="1:8" ht="15.95" customHeight="1">
      <c r="A29" s="1" t="s">
        <v>27</v>
      </c>
      <c r="B29" s="1" t="s">
        <v>99</v>
      </c>
      <c r="C29" s="1" t="s">
        <v>100</v>
      </c>
      <c r="D29" s="1">
        <v>3</v>
      </c>
      <c r="E29" s="1" t="s">
        <v>43</v>
      </c>
      <c r="F29" s="1">
        <v>2500</v>
      </c>
      <c r="G29" s="1">
        <f t="shared" si="2"/>
        <v>7500</v>
      </c>
      <c r="H29" s="7" t="s">
        <v>19</v>
      </c>
    </row>
    <row r="30" spans="1:8" ht="15.95" customHeight="1">
      <c r="A30" s="1" t="s">
        <v>101</v>
      </c>
      <c r="B30" s="1" t="s">
        <v>102</v>
      </c>
      <c r="C30" s="1" t="s">
        <v>103</v>
      </c>
      <c r="D30" s="1">
        <v>10</v>
      </c>
      <c r="E30" s="1" t="s">
        <v>43</v>
      </c>
      <c r="F30" s="6">
        <v>900</v>
      </c>
      <c r="G30" s="1">
        <f t="shared" si="2"/>
        <v>9000</v>
      </c>
      <c r="H30" s="7" t="s">
        <v>19</v>
      </c>
    </row>
    <row r="31" spans="1:8" ht="15.95" customHeight="1">
      <c r="A31" s="1" t="s">
        <v>104</v>
      </c>
      <c r="B31" s="1" t="s">
        <v>105</v>
      </c>
      <c r="C31" s="1" t="s">
        <v>106</v>
      </c>
      <c r="D31" s="1">
        <v>300</v>
      </c>
      <c r="E31" s="1" t="s">
        <v>58</v>
      </c>
      <c r="F31" s="1">
        <v>9.6</v>
      </c>
      <c r="G31" s="1">
        <f t="shared" si="2"/>
        <v>2880</v>
      </c>
      <c r="H31" s="7" t="s">
        <v>19</v>
      </c>
    </row>
    <row r="32" spans="1:8" ht="15.95" customHeight="1">
      <c r="A32" s="1" t="s">
        <v>107</v>
      </c>
      <c r="B32" s="1"/>
      <c r="C32" s="1" t="s">
        <v>108</v>
      </c>
      <c r="D32" s="1">
        <v>12</v>
      </c>
      <c r="E32" s="1" t="s">
        <v>54</v>
      </c>
      <c r="F32" s="1">
        <v>650</v>
      </c>
      <c r="G32" s="1">
        <f t="shared" si="2"/>
        <v>7800</v>
      </c>
      <c r="H32" s="7" t="s">
        <v>19</v>
      </c>
    </row>
    <row r="33" spans="1:8" ht="15.95" customHeight="1">
      <c r="A33" s="1" t="s">
        <v>109</v>
      </c>
      <c r="B33" s="1"/>
      <c r="C33" s="1"/>
      <c r="D33" s="1">
        <v>1</v>
      </c>
      <c r="E33" s="1" t="s">
        <v>85</v>
      </c>
      <c r="F33" s="1">
        <v>2500</v>
      </c>
      <c r="G33" s="1">
        <f t="shared" si="2"/>
        <v>2500</v>
      </c>
      <c r="H33" s="7" t="s">
        <v>19</v>
      </c>
    </row>
    <row r="34" spans="1:8" ht="15.95" customHeight="1">
      <c r="A34" s="1" t="s">
        <v>110</v>
      </c>
      <c r="B34" s="1"/>
      <c r="C34" s="1" t="s">
        <v>111</v>
      </c>
      <c r="D34" s="1">
        <v>1</v>
      </c>
      <c r="E34" s="1" t="s">
        <v>85</v>
      </c>
      <c r="F34" s="1">
        <v>500</v>
      </c>
      <c r="G34" s="1">
        <f t="shared" si="2"/>
        <v>500</v>
      </c>
      <c r="H34" s="7" t="s">
        <v>19</v>
      </c>
    </row>
    <row r="35" spans="1:8" ht="15.95" customHeight="1">
      <c r="A35" s="1" t="s">
        <v>82</v>
      </c>
      <c r="B35" s="1" t="s">
        <v>83</v>
      </c>
      <c r="C35" s="1" t="s">
        <v>112</v>
      </c>
      <c r="D35" s="1">
        <v>1</v>
      </c>
      <c r="E35" s="1" t="s">
        <v>85</v>
      </c>
      <c r="F35" s="1">
        <v>1500</v>
      </c>
      <c r="G35" s="1">
        <f t="shared" si="2"/>
        <v>1500</v>
      </c>
      <c r="H35" s="7" t="s">
        <v>19</v>
      </c>
    </row>
    <row r="36" spans="1:8" ht="15.95" customHeight="1">
      <c r="A36" s="1" t="s">
        <v>90</v>
      </c>
      <c r="B36" s="1"/>
      <c r="C36" s="1"/>
      <c r="D36" s="1">
        <v>1</v>
      </c>
      <c r="E36" s="1" t="s">
        <v>91</v>
      </c>
      <c r="F36" s="1">
        <v>6000</v>
      </c>
      <c r="G36" s="1">
        <f t="shared" si="2"/>
        <v>6000</v>
      </c>
      <c r="H36" s="7" t="s">
        <v>19</v>
      </c>
    </row>
    <row r="37" spans="1:8" ht="15.95" customHeight="1">
      <c r="A37" s="3" t="s">
        <v>71</v>
      </c>
      <c r="B37" s="4"/>
      <c r="C37" s="4"/>
      <c r="D37" s="4"/>
      <c r="E37" s="4"/>
      <c r="F37" s="4"/>
      <c r="G37" s="4">
        <f>SUM(G25:G36)</f>
        <v>59720</v>
      </c>
      <c r="H37" s="8"/>
    </row>
    <row r="38" spans="1:8" ht="15.95" customHeight="1">
      <c r="A38" s="23" t="s">
        <v>113</v>
      </c>
      <c r="B38" s="24"/>
      <c r="C38" s="24"/>
      <c r="D38" s="24"/>
      <c r="E38" s="24"/>
      <c r="F38" s="24"/>
      <c r="G38" s="24"/>
      <c r="H38" s="25"/>
    </row>
    <row r="39" spans="1:8" ht="15.95" customHeight="1">
      <c r="A39" s="1" t="s">
        <v>114</v>
      </c>
      <c r="B39" s="1" t="s">
        <v>115</v>
      </c>
      <c r="C39" s="1" t="s">
        <v>29</v>
      </c>
      <c r="D39" s="1">
        <v>2</v>
      </c>
      <c r="E39" s="1" t="s">
        <v>43</v>
      </c>
      <c r="F39" s="9">
        <v>3500</v>
      </c>
      <c r="G39" s="1">
        <f t="shared" ref="G39:G45" si="3">D39*F39</f>
        <v>7000</v>
      </c>
      <c r="H39" s="7" t="s">
        <v>19</v>
      </c>
    </row>
    <row r="40" spans="1:8" ht="15.95" customHeight="1">
      <c r="A40" s="1" t="s">
        <v>116</v>
      </c>
      <c r="B40" s="1" t="s">
        <v>56</v>
      </c>
      <c r="C40" s="1" t="s">
        <v>117</v>
      </c>
      <c r="D40" s="1">
        <v>4</v>
      </c>
      <c r="E40" s="1" t="s">
        <v>47</v>
      </c>
      <c r="F40" s="9">
        <v>850</v>
      </c>
      <c r="G40" s="1">
        <f t="shared" si="3"/>
        <v>3400</v>
      </c>
      <c r="H40" s="7" t="s">
        <v>19</v>
      </c>
    </row>
    <row r="41" spans="1:8" ht="15.95" customHeight="1">
      <c r="A41" s="1" t="s">
        <v>118</v>
      </c>
      <c r="B41" s="1" t="s">
        <v>56</v>
      </c>
      <c r="C41" s="1" t="s">
        <v>119</v>
      </c>
      <c r="D41" s="1">
        <v>2</v>
      </c>
      <c r="E41" s="1" t="s">
        <v>47</v>
      </c>
      <c r="F41" s="9">
        <v>380</v>
      </c>
      <c r="G41" s="1">
        <f t="shared" si="3"/>
        <v>760</v>
      </c>
      <c r="H41" s="7" t="s">
        <v>19</v>
      </c>
    </row>
    <row r="42" spans="1:8" ht="15.95" customHeight="1">
      <c r="A42" s="1" t="s">
        <v>120</v>
      </c>
      <c r="B42" s="1" t="s">
        <v>121</v>
      </c>
      <c r="C42" s="1" t="s">
        <v>122</v>
      </c>
      <c r="D42" s="1">
        <v>2</v>
      </c>
      <c r="E42" s="1" t="s">
        <v>43</v>
      </c>
      <c r="F42" s="9">
        <v>1950</v>
      </c>
      <c r="G42" s="1">
        <f t="shared" si="3"/>
        <v>3900</v>
      </c>
      <c r="H42" s="7" t="s">
        <v>19</v>
      </c>
    </row>
    <row r="43" spans="1:8" ht="15.95" customHeight="1">
      <c r="A43" s="1" t="s">
        <v>65</v>
      </c>
      <c r="B43" s="1" t="s">
        <v>56</v>
      </c>
      <c r="C43" s="1" t="s">
        <v>66</v>
      </c>
      <c r="D43" s="1">
        <v>50</v>
      </c>
      <c r="E43" s="1" t="s">
        <v>67</v>
      </c>
      <c r="F43" s="9">
        <v>25</v>
      </c>
      <c r="G43" s="1">
        <f t="shared" si="3"/>
        <v>1250</v>
      </c>
      <c r="H43" s="7" t="s">
        <v>19</v>
      </c>
    </row>
    <row r="44" spans="1:8" ht="15.95" customHeight="1">
      <c r="A44" s="1" t="s">
        <v>123</v>
      </c>
      <c r="B44" s="1" t="s">
        <v>56</v>
      </c>
      <c r="C44" s="1" t="s">
        <v>117</v>
      </c>
      <c r="D44" s="1">
        <v>8</v>
      </c>
      <c r="E44" s="1" t="s">
        <v>47</v>
      </c>
      <c r="F44" s="9">
        <v>80</v>
      </c>
      <c r="G44" s="1">
        <f t="shared" si="3"/>
        <v>640</v>
      </c>
      <c r="H44" s="7" t="s">
        <v>19</v>
      </c>
    </row>
    <row r="45" spans="1:8" ht="15.95" customHeight="1">
      <c r="A45" s="1" t="s">
        <v>90</v>
      </c>
      <c r="B45" s="1"/>
      <c r="C45" s="1"/>
      <c r="D45" s="1">
        <v>1</v>
      </c>
      <c r="E45" s="1" t="s">
        <v>91</v>
      </c>
      <c r="F45" s="1">
        <v>5000</v>
      </c>
      <c r="G45" s="1">
        <f t="shared" si="3"/>
        <v>5000</v>
      </c>
      <c r="H45" s="7" t="s">
        <v>19</v>
      </c>
    </row>
    <row r="46" spans="1:8" ht="15.95" customHeight="1">
      <c r="A46" s="3" t="s">
        <v>71</v>
      </c>
      <c r="B46" s="10"/>
      <c r="C46" s="10"/>
      <c r="D46" s="10"/>
      <c r="E46" s="10"/>
      <c r="F46" s="10"/>
      <c r="G46" s="10">
        <f>SUM(G39:G45)</f>
        <v>21950</v>
      </c>
      <c r="H46" s="11"/>
    </row>
    <row r="48" spans="1:8">
      <c r="A48" t="s">
        <v>6</v>
      </c>
      <c r="G48">
        <f>G23+G37+G46+G11</f>
        <v>127359</v>
      </c>
    </row>
  </sheetData>
  <mergeCells count="3">
    <mergeCell ref="A13:H13"/>
    <mergeCell ref="A24:H24"/>
    <mergeCell ref="A38:H38"/>
  </mergeCells>
  <phoneticPr fontId="4" type="noConversion"/>
  <pageMargins left="0.75" right="0.75" top="1" bottom="1" header="0.51180555555555596" footer="0.511805555555555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17:F22"/>
    </sheetView>
  </sheetViews>
  <sheetFormatPr defaultRowHeight="13.5"/>
  <sheetData>
    <row r="1" spans="1:10">
      <c r="A1" s="13" t="e">
        <f>#REF!*#REF!</f>
        <v>#REF!</v>
      </c>
      <c r="C1">
        <v>17000</v>
      </c>
      <c r="D1">
        <v>20000</v>
      </c>
      <c r="E1">
        <v>12000</v>
      </c>
      <c r="F1">
        <v>2000</v>
      </c>
      <c r="G1">
        <v>3500</v>
      </c>
      <c r="H1">
        <v>9000</v>
      </c>
      <c r="I1">
        <v>7000</v>
      </c>
    </row>
    <row r="2" spans="1:10">
      <c r="A2" s="13" t="e">
        <f t="shared" ref="A2" si="0">#REF!*#REF!</f>
        <v>#REF!</v>
      </c>
      <c r="C2">
        <v>4950</v>
      </c>
      <c r="D2">
        <v>33180</v>
      </c>
      <c r="F2">
        <v>3000</v>
      </c>
      <c r="G2">
        <v>950</v>
      </c>
      <c r="H2">
        <v>11100</v>
      </c>
      <c r="I2">
        <v>3400</v>
      </c>
    </row>
    <row r="3" spans="1:10">
      <c r="A3" s="13" t="e">
        <f t="shared" ref="A3" si="1">#REF!*#REF!</f>
        <v>#REF!</v>
      </c>
      <c r="C3">
        <v>4850</v>
      </c>
      <c r="D3">
        <v>9500</v>
      </c>
      <c r="F3">
        <v>2500</v>
      </c>
      <c r="G3">
        <v>13600</v>
      </c>
      <c r="H3">
        <v>900</v>
      </c>
      <c r="I3">
        <v>760</v>
      </c>
    </row>
    <row r="4" spans="1:10">
      <c r="A4" s="13" t="e">
        <f t="shared" ref="A4" si="2">#REF!*#REF!</f>
        <v>#REF!</v>
      </c>
      <c r="C4">
        <v>20000</v>
      </c>
      <c r="D4">
        <v>2100</v>
      </c>
      <c r="F4">
        <v>1000</v>
      </c>
      <c r="G4">
        <v>2250</v>
      </c>
      <c r="H4">
        <v>1040</v>
      </c>
      <c r="I4">
        <v>3900</v>
      </c>
    </row>
    <row r="5" spans="1:10">
      <c r="A5" s="13" t="e">
        <f t="shared" ref="A5" si="3">#REF!*#REF!</f>
        <v>#REF!</v>
      </c>
      <c r="C5">
        <v>23700</v>
      </c>
      <c r="D5">
        <v>6282</v>
      </c>
      <c r="F5">
        <v>600</v>
      </c>
      <c r="G5">
        <v>300</v>
      </c>
      <c r="H5">
        <v>7500</v>
      </c>
      <c r="I5">
        <v>1250</v>
      </c>
    </row>
    <row r="6" spans="1:10">
      <c r="A6" s="13" t="e">
        <f t="shared" ref="A6" si="4">#REF!*#REF!</f>
        <v>#REF!</v>
      </c>
      <c r="C6">
        <v>14250</v>
      </c>
      <c r="F6">
        <v>669</v>
      </c>
      <c r="G6">
        <v>200</v>
      </c>
      <c r="H6">
        <v>9000</v>
      </c>
      <c r="I6">
        <v>640</v>
      </c>
    </row>
    <row r="7" spans="1:10">
      <c r="A7" s="13" t="e">
        <f t="shared" ref="A7" si="5">#REF!*#REF!</f>
        <v>#REF!</v>
      </c>
      <c r="C7">
        <v>2100</v>
      </c>
      <c r="F7">
        <v>3000</v>
      </c>
      <c r="G7">
        <v>5200</v>
      </c>
      <c r="H7">
        <v>2880</v>
      </c>
      <c r="I7">
        <v>5000</v>
      </c>
    </row>
    <row r="8" spans="1:10">
      <c r="A8" s="13" t="e">
        <f t="shared" ref="A8" si="6">#REF!*#REF!</f>
        <v>#REF!</v>
      </c>
      <c r="C8">
        <v>6282</v>
      </c>
      <c r="F8">
        <v>1250</v>
      </c>
      <c r="G8">
        <v>150</v>
      </c>
      <c r="H8">
        <v>7800</v>
      </c>
    </row>
    <row r="9" spans="1:10">
      <c r="F9">
        <v>520</v>
      </c>
      <c r="G9">
        <v>5000</v>
      </c>
      <c r="H9">
        <v>2500</v>
      </c>
    </row>
    <row r="10" spans="1:10">
      <c r="H10">
        <v>500</v>
      </c>
    </row>
    <row r="11" spans="1:10">
      <c r="H11">
        <v>1500</v>
      </c>
    </row>
    <row r="12" spans="1:10">
      <c r="H12">
        <v>6000</v>
      </c>
    </row>
    <row r="13" spans="1:10">
      <c r="C13">
        <f>SUM(C1:C9)</f>
        <v>93132</v>
      </c>
      <c r="D13">
        <f>SUM(D1:D9)</f>
        <v>71062</v>
      </c>
      <c r="E13">
        <f>SUM(C13:D13)</f>
        <v>164194</v>
      </c>
      <c r="F13">
        <f>SUM(F1:F12)</f>
        <v>14539</v>
      </c>
      <c r="G13">
        <f>SUM(G1:G12)</f>
        <v>31150</v>
      </c>
      <c r="H13">
        <f>SUM(H1:H12)</f>
        <v>59720</v>
      </c>
      <c r="I13">
        <f>SUM(I1:I12)</f>
        <v>21950</v>
      </c>
      <c r="J13">
        <f>SUM(F13:I13)</f>
        <v>127359</v>
      </c>
    </row>
    <row r="17" spans="3:6">
      <c r="C17">
        <v>33180</v>
      </c>
      <c r="D17">
        <v>17000</v>
      </c>
      <c r="F17">
        <v>2100</v>
      </c>
    </row>
    <row r="18" spans="3:6">
      <c r="C18">
        <v>9500</v>
      </c>
      <c r="D18">
        <v>4950</v>
      </c>
      <c r="F18">
        <v>6282</v>
      </c>
    </row>
    <row r="19" spans="3:6">
      <c r="C19">
        <v>23700</v>
      </c>
      <c r="D19">
        <v>4850</v>
      </c>
      <c r="F19">
        <v>2100</v>
      </c>
    </row>
    <row r="20" spans="3:6">
      <c r="C20">
        <v>14250</v>
      </c>
      <c r="D20">
        <f>SUM(D16:D19)</f>
        <v>26800</v>
      </c>
      <c r="F20">
        <v>6282</v>
      </c>
    </row>
    <row r="21" spans="3:6">
      <c r="C21">
        <f>SUM(C17:C20)</f>
        <v>80630</v>
      </c>
    </row>
    <row r="22" spans="3:6">
      <c r="F22">
        <f>SUM(F17:F21)</f>
        <v>16764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协议供货</vt:lpstr>
      <vt:lpstr>厨房用具</vt:lpstr>
      <vt:lpstr>网络监控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SHAKA Super</dc:creator>
  <cp:lastModifiedBy>Microsoft</cp:lastModifiedBy>
  <cp:lastPrinted>2019-10-08T08:28:21Z</cp:lastPrinted>
  <dcterms:created xsi:type="dcterms:W3CDTF">2015-06-05T18:19:00Z</dcterms:created>
  <dcterms:modified xsi:type="dcterms:W3CDTF">2019-10-08T08:32:43Z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