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" name="ID_64C1A9A7301A4ABB924C4F2B3C70A19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43015" y="1019175"/>
          <a:ext cx="1286510" cy="1233805"/>
        </a:xfrm>
        <a:prstGeom prst="rect">
          <a:avLst/>
        </a:prstGeom>
      </xdr:spPr>
    </xdr:pic>
  </etc:cellImage>
  <etc:cellImage>
    <xdr:pic>
      <xdr:nvPicPr>
        <xdr:cNvPr id="12" name="ID_C7F336CB0F5245B0A6785C254C07483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86500" y="2333625"/>
          <a:ext cx="1772920" cy="1798320"/>
        </a:xfrm>
        <a:prstGeom prst="rect">
          <a:avLst/>
        </a:prstGeom>
      </xdr:spPr>
    </xdr:pic>
  </etc:cellImage>
  <etc:cellImage>
    <xdr:pic>
      <xdr:nvPicPr>
        <xdr:cNvPr id="8" name="ID_2E6248E270934B859D6E0E823F9E4A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57925" y="19050000"/>
          <a:ext cx="1646555" cy="1457960"/>
        </a:xfrm>
        <a:prstGeom prst="rect">
          <a:avLst/>
        </a:prstGeom>
      </xdr:spPr>
    </xdr:pic>
  </etc:cellImage>
  <etc:cellImage>
    <xdr:pic>
      <xdr:nvPicPr>
        <xdr:cNvPr id="7" name="ID_F9EABB0E8F3949B3A528ECA25F1D116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19825" y="17306925"/>
          <a:ext cx="1767205" cy="1549400"/>
        </a:xfrm>
        <a:prstGeom prst="rect">
          <a:avLst/>
        </a:prstGeom>
      </xdr:spPr>
    </xdr:pic>
  </etc:cellImage>
  <etc:cellImage>
    <xdr:pic>
      <xdr:nvPicPr>
        <xdr:cNvPr id="6" name="ID_FE818D602FAB4A2BB066CF8EA0E78A3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10300" y="15636875"/>
          <a:ext cx="1793875" cy="1563370"/>
        </a:xfrm>
        <a:prstGeom prst="rect">
          <a:avLst/>
        </a:prstGeom>
      </xdr:spPr>
    </xdr:pic>
  </etc:cellImage>
  <etc:cellImage>
    <xdr:pic>
      <xdr:nvPicPr>
        <xdr:cNvPr id="9" name="ID_6AB726063CF14458B35CDDED980E4753"/>
        <xdr:cNvPicPr>
          <a:picLocks noChangeAspect="1"/>
        </xdr:cNvPicPr>
      </xdr:nvPicPr>
      <xdr:blipFill>
        <a:blip r:embed="rId6"/>
        <a:srcRect b="12662"/>
        <a:stretch>
          <a:fillRect/>
        </a:stretch>
      </xdr:blipFill>
      <xdr:spPr>
        <a:xfrm>
          <a:off x="6286500" y="13976350"/>
          <a:ext cx="1726565" cy="1581150"/>
        </a:xfrm>
        <a:prstGeom prst="rect">
          <a:avLst/>
        </a:prstGeom>
      </xdr:spPr>
    </xdr:pic>
  </etc:cellImage>
  <etc:cellImage>
    <xdr:pic>
      <xdr:nvPicPr>
        <xdr:cNvPr id="20" name="ID_CCD13B235D0045A395E06CEB8E8492B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00775" y="12255500"/>
          <a:ext cx="1448435" cy="1614170"/>
        </a:xfrm>
        <a:prstGeom prst="rect">
          <a:avLst/>
        </a:prstGeom>
      </xdr:spPr>
    </xdr:pic>
  </etc:cellImage>
  <etc:cellImage>
    <xdr:pic>
      <xdr:nvPicPr>
        <xdr:cNvPr id="19" name="ID_A9F91D93C4034DF5AAF6440B9C3CDAB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05550" y="10417175"/>
          <a:ext cx="1411605" cy="1762760"/>
        </a:xfrm>
        <a:prstGeom prst="rect">
          <a:avLst/>
        </a:prstGeom>
      </xdr:spPr>
    </xdr:pic>
  </etc:cellImage>
  <etc:cellImage>
    <xdr:pic>
      <xdr:nvPicPr>
        <xdr:cNvPr id="3" name="ID_96E525C7872944A28F00F3DE8C93510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415405" y="8816975"/>
          <a:ext cx="1530350" cy="1481455"/>
        </a:xfrm>
        <a:prstGeom prst="rect">
          <a:avLst/>
        </a:prstGeom>
      </xdr:spPr>
    </xdr:pic>
  </etc:cellImage>
  <etc:cellImage>
    <xdr:pic>
      <xdr:nvPicPr>
        <xdr:cNvPr id="17" name="ID_7AC2121CD74C4424902D46B4A116AD4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10300" y="7232650"/>
          <a:ext cx="1720850" cy="1449705"/>
        </a:xfrm>
        <a:prstGeom prst="rect">
          <a:avLst/>
        </a:prstGeom>
      </xdr:spPr>
    </xdr:pic>
  </etc:cellImage>
  <etc:cellImage>
    <xdr:pic>
      <xdr:nvPicPr>
        <xdr:cNvPr id="16" name="ID_9F3CA9FC17874707A0D6A820DAA8681B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248400" y="5670550"/>
          <a:ext cx="1449705" cy="1456055"/>
        </a:xfrm>
        <a:prstGeom prst="rect">
          <a:avLst/>
        </a:prstGeom>
      </xdr:spPr>
    </xdr:pic>
  </etc:cellImage>
  <etc:cellImage>
    <xdr:pic>
      <xdr:nvPicPr>
        <xdr:cNvPr id="15" name="ID_BAB009E80FC242739142EA0369FB260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57925" y="4314825"/>
          <a:ext cx="1416685" cy="1282065"/>
        </a:xfrm>
        <a:prstGeom prst="rect">
          <a:avLst/>
        </a:prstGeom>
      </xdr:spPr>
    </xdr:pic>
  </etc:cellImage>
  <etc:cellImage>
    <xdr:pic>
      <xdr:nvPicPr>
        <xdr:cNvPr id="10" name="ID_0D8F59294C224E469E8192277265D57D" descr="360截图2025032816293150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181725" y="4219575"/>
          <a:ext cx="1991360" cy="135509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<sst xmlns="http://schemas.openxmlformats.org/spreadsheetml/2006/main" count="72" uniqueCount="60">
  <si>
    <t>电子产品报价清单</t>
  </si>
  <si>
    <t>客户名称：第十四师皮山农场中学</t>
  </si>
  <si>
    <t>一、产品及价格</t>
  </si>
  <si>
    <t>序号</t>
  </si>
  <si>
    <t>商品名称</t>
  </si>
  <si>
    <t>参数</t>
  </si>
  <si>
    <t>数量</t>
  </si>
  <si>
    <t>单位</t>
  </si>
  <si>
    <t>报价</t>
  </si>
  <si>
    <t>意向品牌</t>
  </si>
  <si>
    <t>参考图片</t>
  </si>
  <si>
    <t>质保</t>
  </si>
  <si>
    <t>备注</t>
  </si>
  <si>
    <t>摄像机电池</t>
  </si>
  <si>
    <r>
      <t>20w快充；</t>
    </r>
    <r>
      <rPr>
        <sz val="12"/>
        <color rgb="FFFF0000"/>
        <rFont val="宋体"/>
        <charset val="134"/>
      </rPr>
      <t>带快充底座充电器</t>
    </r>
    <r>
      <rPr>
        <sz val="12"/>
        <rFont val="宋体"/>
        <charset val="134"/>
      </rPr>
      <t>；全解码：10000毫安，适用设配MC2500'NX100，型号NP-F970V，典型容量：10000mAh，额定容量9500mAh</t>
    </r>
  </si>
  <si>
    <t>个</t>
  </si>
  <si>
    <t>沣标</t>
  </si>
  <si>
    <t>三脚架</t>
  </si>
  <si>
    <t>科漫KX3838+Q5S液压云台
脚管材质： 铝合金
节  数： 3节
搭配云台： Q5S
最大管径： 20mm
最小管径： 14mm
净  重： 4.2kg
承  重： 10kg
最高高度： 1630mm
收纳高度： 840mm</t>
  </si>
  <si>
    <t>部</t>
  </si>
  <si>
    <t>科漫</t>
  </si>
  <si>
    <t>电源线</t>
  </si>
  <si>
    <r>
      <rPr>
        <sz val="12"/>
        <rFont val="宋体"/>
        <charset val="134"/>
      </rPr>
      <t xml:space="preserve">国标三插品字尾电源线
1.5平方 
</t>
    </r>
    <r>
      <rPr>
        <sz val="12"/>
        <color rgb="FFFF0000"/>
        <rFont val="宋体"/>
        <charset val="134"/>
      </rPr>
      <t>5米</t>
    </r>
  </si>
  <si>
    <t>广昌兴</t>
  </si>
  <si>
    <t>键鼠套</t>
  </si>
  <si>
    <t>无线 套装</t>
  </si>
  <si>
    <t>套</t>
  </si>
  <si>
    <t>联想/惠普</t>
  </si>
  <si>
    <t>有线  套装</t>
  </si>
  <si>
    <t>无线鼠标</t>
  </si>
  <si>
    <t>单鼠标
5号电池款</t>
  </si>
  <si>
    <t>HDMI切换器</t>
  </si>
  <si>
    <t>绿联HDMI2.0双向切换器二进一，4K60Hz高清视频分配器一分二</t>
  </si>
  <si>
    <t>绿联</t>
  </si>
  <si>
    <t>电脑CPU</t>
  </si>
  <si>
    <r>
      <rPr>
        <sz val="12"/>
        <rFont val="宋体"/>
        <charset val="134"/>
      </rPr>
      <t xml:space="preserve">英特尔（Intel）12代酷睿CPU处理器 台式机处理器  12代i5-12400，主频2.5GHz
加速频率4.4GHz，集成 </t>
    </r>
    <r>
      <rPr>
        <sz val="12"/>
        <rFont val="Times New Roman"/>
        <charset val="134"/>
      </rPr>
      <t>‌</t>
    </r>
    <r>
      <rPr>
        <sz val="12"/>
        <rFont val="宋体"/>
        <charset val="134"/>
      </rPr>
      <t>Intel UHD Graphics 730显卡</t>
    </r>
  </si>
  <si>
    <t>英特尔</t>
  </si>
  <si>
    <t>主板</t>
  </si>
  <si>
    <t>集成芯片：声卡 / 网卡 
主芯片组：Intel H610
芯片组描述：采用 Intel H610 芯片组内存规格
内存类型：2×DDR4 DIMM
最大内存容量：64GB
内存描述：支持双通道 DDR4 3200/2933/2666/2400MHz 
PCI-E x16 插槽：1 个
PCI-E x1 插槽：1 个
存储接口M.2 接口：1 个
SATA III 接口：4 个</t>
  </si>
  <si>
    <t>七彩虹/微星/华硕</t>
  </si>
  <si>
    <t>内存</t>
  </si>
  <si>
    <t>8GB DDR4 3200 台式机内存条</t>
  </si>
  <si>
    <t>条</t>
  </si>
  <si>
    <t>七彩虹/联想/金百达</t>
  </si>
  <si>
    <t>CPU散热器</t>
  </si>
  <si>
    <r>
      <t xml:space="preserve">intel标准版 盒包 6铜管散热器
</t>
    </r>
    <r>
      <rPr>
        <sz val="12"/>
        <color rgb="FFFF0000"/>
        <rFont val="宋体"/>
        <charset val="134"/>
      </rPr>
      <t>需要匹配主板和CPU</t>
    </r>
  </si>
  <si>
    <t>鑫谷/冰度</t>
  </si>
  <si>
    <t>电源</t>
  </si>
  <si>
    <t>500W  直线版 额定功率 500W，最大功率 600W，风扇尺寸为 12cm，
电源接口：主板接口 20+4pin，CPU 接口（4+4pin）1 个，显卡接口（8Pin）可拆卸式 8Pin（6+2Pin）1 个，硬盘接口（SATA）6 个，供电接口（大 4pin）4 个。</t>
  </si>
  <si>
    <t>超频三/长城</t>
  </si>
  <si>
    <t>固态硬盘</t>
  </si>
  <si>
    <t>256GB 固态硬盘 M.2接口(NVMe PCIe 3.0)E680 NVMe SSD
M.2接口(NVMe协议)
尺寸：22*80*2.3mm
读取速度1400MB/S 写入速度1000MB/S</t>
  </si>
  <si>
    <t>联想/七彩虹</t>
  </si>
  <si>
    <t>小   计</t>
  </si>
  <si>
    <t>￥      （     ）</t>
  </si>
  <si>
    <t>报价单位（公章）：                         联系电话：</t>
  </si>
  <si>
    <t>说明备注：</t>
  </si>
  <si>
    <t>1、报价有效期为10天，过期请与本公司核实价格；（本次报价含运费、发票税）</t>
  </si>
  <si>
    <t>2、发货时间，为合同签订后3个工作日内；</t>
  </si>
  <si>
    <t>3、付款方式，供货方开发票之后的30个工作日之内一次性付清；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</si>
</sst>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37">
    <font>
      <sz val="11"/>
      <color theme="1"/>
      <name val="等线"/>
      <charset val="134"/>
      <scheme val="minor"/>
    </font>
    <font>
      <sz val="11"/>
      <name val="宋体"/>
      <charset val="134"/>
    </font>
    <font>
      <sz val="11"/>
      <color theme="1"/>
      <name val="黑体"/>
      <charset val="134"/>
    </font>
    <font>
      <sz val="11"/>
      <name val="等线"/>
      <charset val="134"/>
      <scheme val="minor"/>
    </font>
    <font>
      <sz val="26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b/>
      <sz val="11"/>
      <color rgb="FFFF0000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20"/>
      <color rgb="FF000000"/>
      <name val="宋体"/>
      <charset val="134"/>
    </font>
    <font>
      <sz val="14"/>
      <color theme="1"/>
      <name val="黑体"/>
      <charset val="134"/>
    </font>
    <font>
      <b/>
      <sz val="11"/>
      <name val="微软雅黑"/>
      <charset val="134"/>
    </font>
    <font>
      <b/>
      <sz val="10"/>
      <name val="微软雅黑"/>
      <charset val="134"/>
    </font>
    <font>
      <sz val="16"/>
      <color theme="1"/>
      <name val="仿宋_GB2312"/>
      <charset val="134"/>
    </font>
    <font>
      <sz val="11"/>
      <color rgb="FF000000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color rgb="FFFF0000"/>
      <name val="宋体"/>
      <charset val="134"/>
    </font>
    <font>
      <sz val="12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6" applyNumberFormat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5" borderId="6" applyNumberFormat="0" applyAlignment="0" applyProtection="0">
      <alignment vertical="center"/>
    </xf>
    <xf numFmtId="0" fontId="27" fillId="6" borderId="8" applyNumberFormat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" fillId="0" borderId="2" xfId="0" applyFont="1" applyBorder="1">
      <alignment vertical="center"/>
    </xf>
    <xf numFmtId="0" fontId="9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13" fillId="2" borderId="0" xfId="0" applyFont="1" applyFill="1" applyBorder="1" applyAlignment="1">
      <alignment horizontal="left" vertical="center"/>
    </xf>
    <xf numFmtId="0" fontId="14" fillId="0" borderId="0" xfId="0" applyFont="1" applyAlignment="1">
      <alignment horizontal="justify" vertical="center"/>
    </xf>
    <xf numFmtId="0" fontId="7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shrinkToFit="1"/>
    </xf>
    <xf numFmtId="0" fontId="0" fillId="0" borderId="0" xfId="0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3" Type="http://schemas.openxmlformats.org/officeDocument/2006/relationships/image" Target="media/image13.jpe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6"/>
  <sheetViews>
    <sheetView tabSelected="1" workbookViewId="0">
      <selection activeCell="F5" sqref="F5"/>
    </sheetView>
  </sheetViews>
  <sheetFormatPr defaultColWidth="9" defaultRowHeight="14.25"/>
  <cols>
    <col min="1" max="1" width="4.75" customWidth="1"/>
    <col min="2" max="2" width="13.75" customWidth="1"/>
    <col min="3" max="3" width="28.125" style="3" customWidth="1"/>
    <col min="4" max="5" width="6.25" customWidth="1"/>
    <col min="6" max="6" width="14.625" customWidth="1"/>
    <col min="7" max="7" width="8.75" customWidth="1"/>
    <col min="8" max="8" width="26.375" customWidth="1"/>
    <col min="9" max="9" width="12.625" customWidth="1"/>
    <col min="10" max="10" width="14.125" customWidth="1"/>
  </cols>
  <sheetData>
    <row r="1" s="1" customFormat="1" ht="45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ht="36" customHeight="1" spans="1:9">
      <c r="A2" s="5" t="s">
        <v>1</v>
      </c>
      <c r="B2" s="5"/>
      <c r="C2" s="5"/>
      <c r="D2" s="5"/>
      <c r="E2" s="5"/>
      <c r="F2" s="6"/>
      <c r="G2" s="6"/>
      <c r="H2" s="6"/>
      <c r="I2" s="6"/>
    </row>
    <row r="3" s="2" customFormat="1" ht="31" customHeight="1" spans="1:9">
      <c r="A3" s="7" t="s">
        <v>2</v>
      </c>
      <c r="B3" s="7"/>
      <c r="C3" s="7"/>
      <c r="D3" s="7"/>
      <c r="E3" s="7"/>
      <c r="F3" s="6"/>
      <c r="G3" s="6"/>
      <c r="H3" s="6"/>
      <c r="I3" s="6"/>
    </row>
    <row r="4" s="1" customFormat="1" ht="34.5" customHeight="1" spans="1:10">
      <c r="A4" s="8" t="s">
        <v>3</v>
      </c>
      <c r="B4" s="8" t="s">
        <v>4</v>
      </c>
      <c r="C4" s="9" t="s">
        <v>5</v>
      </c>
      <c r="D4" s="8" t="s">
        <v>6</v>
      </c>
      <c r="E4" s="8" t="s">
        <v>7</v>
      </c>
      <c r="F4" s="10" t="s">
        <v>8</v>
      </c>
      <c r="G4" s="11" t="s">
        <v>9</v>
      </c>
      <c r="H4" s="8" t="s">
        <v>10</v>
      </c>
      <c r="I4" s="26" t="s">
        <v>11</v>
      </c>
      <c r="J4" s="27" t="s">
        <v>12</v>
      </c>
    </row>
    <row r="5" s="1" customFormat="1" ht="102" customHeight="1" spans="1:10">
      <c r="A5" s="12">
        <v>1</v>
      </c>
      <c r="B5" s="13" t="s">
        <v>13</v>
      </c>
      <c r="C5" s="14" t="s">
        <v>14</v>
      </c>
      <c r="D5" s="12">
        <v>3</v>
      </c>
      <c r="E5" s="12" t="s">
        <v>15</v>
      </c>
      <c r="F5" s="12"/>
      <c r="G5" s="13" t="s">
        <v>16</v>
      </c>
      <c r="H5" s="12" t="str">
        <f>_xlfn.DISPIMG("ID_64C1A9A7301A4ABB924C4F2B3C70A19B",1)</f>
        <v>=DISPIMG("ID_64C1A9A7301A4ABB924C4F2B3C70A19B",1)</v>
      </c>
      <c r="I5" s="28"/>
      <c r="J5" s="13"/>
    </row>
    <row r="6" s="1" customFormat="1" ht="155" customHeight="1" spans="1:10">
      <c r="A6" s="12">
        <v>2</v>
      </c>
      <c r="B6" s="12" t="s">
        <v>17</v>
      </c>
      <c r="C6" s="15" t="s">
        <v>18</v>
      </c>
      <c r="D6" s="12">
        <v>3</v>
      </c>
      <c r="E6" s="12" t="s">
        <v>19</v>
      </c>
      <c r="F6" s="12"/>
      <c r="G6" s="12" t="s">
        <v>20</v>
      </c>
      <c r="H6" s="16" t="str">
        <f>_xlfn.DISPIMG("ID_C7F336CB0F5245B0A6785C254C074830",1)</f>
        <v>=DISPIMG("ID_C7F336CB0F5245B0A6785C254C074830",1)</v>
      </c>
      <c r="I6" s="28"/>
      <c r="J6" s="12"/>
    </row>
    <row r="7" s="1" customFormat="1" ht="102" customHeight="1" spans="1:10">
      <c r="A7" s="12">
        <v>3</v>
      </c>
      <c r="B7" s="13" t="s">
        <v>21</v>
      </c>
      <c r="C7" s="17" t="s">
        <v>22</v>
      </c>
      <c r="D7" s="12">
        <v>10</v>
      </c>
      <c r="E7" s="12" t="s">
        <v>15</v>
      </c>
      <c r="F7" s="12"/>
      <c r="G7" s="12" t="s">
        <v>23</v>
      </c>
      <c r="H7" s="16" t="str">
        <f>_xlfn.DISPIMG("ID_0D8F59294C224E469E8192277265D57D",1)</f>
        <v>=DISPIMG("ID_0D8F59294C224E469E8192277265D57D",1)</v>
      </c>
      <c r="I7" s="28"/>
      <c r="J7" s="12"/>
    </row>
    <row r="8" s="1" customFormat="1" ht="105" customHeight="1" spans="1:10">
      <c r="A8" s="12">
        <v>4</v>
      </c>
      <c r="B8" s="13" t="s">
        <v>24</v>
      </c>
      <c r="C8" s="14" t="s">
        <v>25</v>
      </c>
      <c r="D8" s="12">
        <v>8</v>
      </c>
      <c r="E8" s="12" t="s">
        <v>26</v>
      </c>
      <c r="F8" s="12"/>
      <c r="G8" s="13" t="s">
        <v>27</v>
      </c>
      <c r="H8" s="12" t="str">
        <f>_xlfn.DISPIMG("ID_BAB009E80FC242739142EA0369FB2605",1)</f>
        <v>=DISPIMG("ID_BAB009E80FC242739142EA0369FB2605",1)</v>
      </c>
      <c r="I8" s="28"/>
      <c r="J8" s="12"/>
    </row>
    <row r="9" s="1" customFormat="1" ht="116" customHeight="1" spans="1:10">
      <c r="A9" s="12">
        <v>5</v>
      </c>
      <c r="B9" s="13" t="s">
        <v>24</v>
      </c>
      <c r="C9" s="14" t="s">
        <v>28</v>
      </c>
      <c r="D9" s="12">
        <v>15</v>
      </c>
      <c r="E9" s="12" t="s">
        <v>26</v>
      </c>
      <c r="F9" s="12"/>
      <c r="G9" s="13" t="s">
        <v>27</v>
      </c>
      <c r="H9" s="12" t="str">
        <f>_xlfn.DISPIMG("ID_9F3CA9FC17874707A0D6A820DAA8681B",1)</f>
        <v>=DISPIMG("ID_9F3CA9FC17874707A0D6A820DAA8681B",1)</v>
      </c>
      <c r="I9" s="28"/>
      <c r="J9" s="12"/>
    </row>
    <row r="10" s="1" customFormat="1" ht="106" customHeight="1" spans="1:10">
      <c r="A10" s="12">
        <v>6</v>
      </c>
      <c r="B10" s="13" t="s">
        <v>29</v>
      </c>
      <c r="C10" s="14" t="s">
        <v>30</v>
      </c>
      <c r="D10" s="12">
        <v>60</v>
      </c>
      <c r="E10" s="12" t="s">
        <v>15</v>
      </c>
      <c r="F10" s="12"/>
      <c r="G10" s="13" t="s">
        <v>27</v>
      </c>
      <c r="H10" s="12" t="str">
        <f>_xlfn.DISPIMG("ID_7AC2121CD74C4424902D46B4A116AD4C",1)</f>
        <v>=DISPIMG("ID_7AC2121CD74C4424902D46B4A116AD4C",1)</v>
      </c>
      <c r="I10" s="28"/>
      <c r="J10" s="12"/>
    </row>
    <row r="11" s="1" customFormat="1" ht="120" customHeight="1" spans="1:10">
      <c r="A11" s="12">
        <v>7</v>
      </c>
      <c r="B11" s="13" t="s">
        <v>31</v>
      </c>
      <c r="C11" s="14" t="s">
        <v>32</v>
      </c>
      <c r="D11" s="12">
        <v>1</v>
      </c>
      <c r="E11" s="12" t="s">
        <v>15</v>
      </c>
      <c r="F11" s="12"/>
      <c r="G11" s="13" t="s">
        <v>33</v>
      </c>
      <c r="H11" s="12" t="str">
        <f>_xlfn.DISPIMG("ID_96E525C7872944A28F00F3DE8C935108",1)</f>
        <v>=DISPIMG("ID_96E525C7872944A28F00F3DE8C935108",1)</v>
      </c>
      <c r="I11" s="28"/>
      <c r="J11" s="12"/>
    </row>
    <row r="12" s="1" customFormat="1" ht="144" customHeight="1" spans="1:10">
      <c r="A12" s="12">
        <v>8</v>
      </c>
      <c r="B12" s="13" t="s">
        <v>34</v>
      </c>
      <c r="C12" s="14" t="s">
        <v>35</v>
      </c>
      <c r="D12" s="12">
        <v>15</v>
      </c>
      <c r="E12" s="12" t="s">
        <v>15</v>
      </c>
      <c r="F12" s="12"/>
      <c r="G12" s="13" t="s">
        <v>36</v>
      </c>
      <c r="H12" s="12" t="str">
        <f>_xlfn.DISPIMG("ID_A9F91D93C4034DF5AAF6440B9C3CDAB0",1)</f>
        <v>=DISPIMG("ID_A9F91D93C4034DF5AAF6440B9C3CDAB0",1)</v>
      </c>
      <c r="I12" s="28"/>
      <c r="J12" s="13"/>
    </row>
    <row r="13" s="1" customFormat="1" ht="176" customHeight="1" spans="1:10">
      <c r="A13" s="12">
        <v>9</v>
      </c>
      <c r="B13" s="13" t="s">
        <v>37</v>
      </c>
      <c r="C13" s="14" t="s">
        <v>38</v>
      </c>
      <c r="D13" s="12">
        <v>15</v>
      </c>
      <c r="E13" s="12" t="s">
        <v>15</v>
      </c>
      <c r="F13" s="12"/>
      <c r="G13" s="13" t="s">
        <v>39</v>
      </c>
      <c r="H13" s="12" t="str">
        <f>_xlfn.DISPIMG("ID_CCD13B235D0045A395E06CEB8E8492B3",1)</f>
        <v>=DISPIMG("ID_CCD13B235D0045A395E06CEB8E8492B3",1)</v>
      </c>
      <c r="I13" s="28"/>
      <c r="J13" s="13"/>
    </row>
    <row r="14" s="1" customFormat="1" ht="122" customHeight="1" spans="1:10">
      <c r="A14" s="12">
        <v>10</v>
      </c>
      <c r="B14" s="13" t="s">
        <v>40</v>
      </c>
      <c r="C14" s="14" t="s">
        <v>41</v>
      </c>
      <c r="D14" s="12">
        <v>15</v>
      </c>
      <c r="E14" s="12" t="s">
        <v>42</v>
      </c>
      <c r="F14" s="12"/>
      <c r="G14" s="13" t="s">
        <v>43</v>
      </c>
      <c r="H14" s="12" t="str">
        <f>_xlfn.DISPIMG("ID_6AB726063CF14458B35CDDED980E4753",1)</f>
        <v>=DISPIMG("ID_6AB726063CF14458B35CDDED980E4753",1)</v>
      </c>
      <c r="I14" s="28"/>
      <c r="J14" s="13"/>
    </row>
    <row r="15" s="1" customFormat="1" ht="111" customHeight="1" spans="1:10">
      <c r="A15" s="12">
        <v>11</v>
      </c>
      <c r="B15" s="13" t="s">
        <v>44</v>
      </c>
      <c r="C15" s="14" t="s">
        <v>45</v>
      </c>
      <c r="D15" s="12">
        <v>15</v>
      </c>
      <c r="E15" s="12" t="s">
        <v>15</v>
      </c>
      <c r="F15" s="12"/>
      <c r="G15" s="13" t="s">
        <v>46</v>
      </c>
      <c r="H15" s="12" t="str">
        <f>_xlfn.DISPIMG("ID_FE818D602FAB4A2BB066CF8EA0E78A3D",1)</f>
        <v>=DISPIMG("ID_FE818D602FAB4A2BB066CF8EA0E78A3D",1)</v>
      </c>
      <c r="I15" s="28"/>
      <c r="J15" s="13"/>
    </row>
    <row r="16" s="1" customFormat="1" ht="142" customHeight="1" spans="1:10">
      <c r="A16" s="12">
        <v>12</v>
      </c>
      <c r="B16" s="13" t="s">
        <v>47</v>
      </c>
      <c r="C16" s="14" t="s">
        <v>48</v>
      </c>
      <c r="D16" s="12">
        <v>15</v>
      </c>
      <c r="E16" s="12" t="s">
        <v>15</v>
      </c>
      <c r="F16" s="12"/>
      <c r="G16" s="13" t="s">
        <v>49</v>
      </c>
      <c r="H16" s="12" t="str">
        <f>_xlfn.DISPIMG("ID_F9EABB0E8F3949B3A528ECA25F1D1163",1)</f>
        <v>=DISPIMG("ID_F9EABB0E8F3949B3A528ECA25F1D1163",1)</v>
      </c>
      <c r="I16" s="28"/>
      <c r="J16" s="13"/>
    </row>
    <row r="17" s="1" customFormat="1" ht="102" customHeight="1" spans="1:10">
      <c r="A17" s="12">
        <v>13</v>
      </c>
      <c r="B17" s="13" t="s">
        <v>50</v>
      </c>
      <c r="C17" s="14" t="s">
        <v>51</v>
      </c>
      <c r="D17" s="12">
        <v>15</v>
      </c>
      <c r="E17" s="12" t="s">
        <v>15</v>
      </c>
      <c r="F17" s="12"/>
      <c r="G17" s="13" t="s">
        <v>52</v>
      </c>
      <c r="H17" s="12" t="str">
        <f>_xlfn.DISPIMG("ID_2E6248E270934B859D6E0E823F9E4A35",1)</f>
        <v>=DISPIMG("ID_2E6248E270934B859D6E0E823F9E4A35",1)</v>
      </c>
      <c r="I17" s="28"/>
      <c r="J17" s="13"/>
    </row>
    <row r="18" s="1" customFormat="1" ht="31" customHeight="1" spans="1:10">
      <c r="A18" s="18" t="s">
        <v>53</v>
      </c>
      <c r="B18" s="18"/>
      <c r="C18" s="18"/>
      <c r="D18" s="18"/>
      <c r="E18" s="18"/>
      <c r="F18" s="19" t="s">
        <v>54</v>
      </c>
      <c r="G18" s="19"/>
      <c r="H18" s="19"/>
      <c r="I18" s="19"/>
      <c r="J18" s="19"/>
    </row>
    <row r="20" ht="45" customHeight="1" spans="1:8">
      <c r="A20" s="20" t="s">
        <v>55</v>
      </c>
      <c r="B20" s="20"/>
      <c r="C20" s="20"/>
      <c r="D20" s="20"/>
      <c r="E20" s="20"/>
      <c r="F20" s="20"/>
      <c r="G20" s="20"/>
      <c r="H20" s="20"/>
    </row>
    <row r="21" spans="1:8">
      <c r="A21" s="5"/>
      <c r="B21" s="5"/>
      <c r="C21" s="5"/>
      <c r="D21" s="5"/>
      <c r="E21" s="5"/>
      <c r="F21" s="5"/>
      <c r="G21" s="5"/>
      <c r="H21" s="5"/>
    </row>
    <row r="22" spans="1:8">
      <c r="A22" s="5"/>
      <c r="B22" s="5"/>
      <c r="C22" s="5"/>
      <c r="D22" s="5"/>
      <c r="E22" s="5"/>
      <c r="F22" s="5"/>
      <c r="G22" s="5"/>
      <c r="H22" s="5"/>
    </row>
    <row r="23" ht="15" spans="1:8">
      <c r="A23" s="21" t="s">
        <v>56</v>
      </c>
      <c r="B23" s="21"/>
      <c r="C23" s="21"/>
      <c r="D23" s="21"/>
      <c r="E23" s="2"/>
      <c r="F23" s="2"/>
      <c r="G23" s="2"/>
      <c r="H23" s="2"/>
    </row>
    <row r="24" ht="16.5" spans="1:9">
      <c r="A24" s="22" t="s">
        <v>57</v>
      </c>
      <c r="B24" s="22"/>
      <c r="C24" s="22"/>
      <c r="D24" s="22"/>
      <c r="E24" s="23"/>
      <c r="F24" s="23"/>
      <c r="G24" s="23"/>
      <c r="H24" s="23"/>
      <c r="I24" s="29"/>
    </row>
    <row r="25" ht="20.25" spans="1:8">
      <c r="A25" s="24" t="s">
        <v>58</v>
      </c>
      <c r="B25" s="24"/>
      <c r="C25" s="24"/>
      <c r="D25" s="24"/>
      <c r="E25" s="2"/>
      <c r="F25" s="2"/>
      <c r="G25" s="2"/>
      <c r="H25" s="25"/>
    </row>
    <row r="26" ht="16.5" spans="1:8">
      <c r="A26" s="24" t="s">
        <v>59</v>
      </c>
      <c r="B26" s="24"/>
      <c r="C26" s="24"/>
      <c r="D26" s="24"/>
      <c r="E26" s="2"/>
      <c r="F26" s="2"/>
      <c r="G26" s="2"/>
      <c r="H26" s="2"/>
    </row>
  </sheetData>
  <mergeCells count="10">
    <mergeCell ref="A1:J1"/>
    <mergeCell ref="F2:I2"/>
    <mergeCell ref="A3:E3"/>
    <mergeCell ref="F3:I3"/>
    <mergeCell ref="A18:E18"/>
    <mergeCell ref="F18:J18"/>
    <mergeCell ref="A20:H20"/>
    <mergeCell ref="A23:D23"/>
    <mergeCell ref="A25:D25"/>
    <mergeCell ref="A26:D26"/>
  </mergeCells>
  <pageMargins left="0.393055555555556" right="0.432638888888889" top="0.550694444444444" bottom="0.590277777777778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张建刚</dc:creator>
  <cp:lastModifiedBy>☞ÅβLīΡiΖ☜</cp:lastModifiedBy>
  <dcterms:created xsi:type="dcterms:W3CDTF">2025-03-06T04:37:00Z</dcterms:created>
  <dcterms:modified xsi:type="dcterms:W3CDTF">2025-03-28T11:09:30Z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B4DB29CADE444D818323FBE1ADD238A3_13</vt:lpwstr>
  </property>
  <property fmtid="{D5CDD505-2E9C-101B-9397-08002B2CF9AE}" pid="3" name="KSOProductBuildVer">
    <vt:lpwstr>2052-12.1.0.20305</vt:lpwstr>
  </property>
</Properties>
</file>