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3" name="ID_BEC877650A1C4FF7BBC034198DEAE2BF" descr="webwxgetmsgimg (35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56550" y="17700625"/>
          <a:ext cx="764540" cy="759460"/>
        </a:xfrm>
        <a:prstGeom prst="rect">
          <a:avLst/>
        </a:prstGeom>
      </xdr:spPr>
    </xdr:pic>
  </etc:cellImage>
  <etc:cellImage>
    <xdr:pic>
      <xdr:nvPicPr>
        <xdr:cNvPr id="45" name="ID_2AE687E58A9D4BB2928C48D23B28FF2B" descr="8c121f92-5021-41ff-b10f-7b8769fcab5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70800" y="40019605"/>
          <a:ext cx="711835" cy="635635"/>
        </a:xfrm>
        <a:prstGeom prst="rect">
          <a:avLst/>
        </a:prstGeom>
      </xdr:spPr>
    </xdr:pic>
  </etc:cellImage>
  <etc:cellImage>
    <xdr:pic>
      <xdr:nvPicPr>
        <xdr:cNvPr id="76" name="ID_CBAFCCE8ED9442B68B2544AECD6529CC" descr="db477716-abb4-4766-a69c-0a981a96338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97800" y="39247445"/>
          <a:ext cx="581025" cy="662305"/>
        </a:xfrm>
        <a:prstGeom prst="rect">
          <a:avLst/>
        </a:prstGeom>
      </xdr:spPr>
    </xdr:pic>
  </etc:cellImage>
  <etc:cellImage>
    <xdr:pic>
      <xdr:nvPicPr>
        <xdr:cNvPr id="75" name="ID_F3B01066F6334C1088DD02F50D86BEF9" descr="18857b5e-fd21-4da9-869c-f25a7ca962a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15555" y="38374320"/>
          <a:ext cx="539115" cy="712470"/>
        </a:xfrm>
        <a:prstGeom prst="rect">
          <a:avLst/>
        </a:prstGeom>
      </xdr:spPr>
    </xdr:pic>
  </etc:cellImage>
  <etc:cellImage>
    <xdr:pic>
      <xdr:nvPicPr>
        <xdr:cNvPr id="73" name="ID_10A13216F9DC4474A7FAEFFEDC015441" descr="a287cb0f-aa4a-43ea-a4fd-aba5c5a50e7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701915" y="36751895"/>
          <a:ext cx="776605" cy="708660"/>
        </a:xfrm>
        <a:prstGeom prst="rect">
          <a:avLst/>
        </a:prstGeom>
      </xdr:spPr>
    </xdr:pic>
  </etc:cellImage>
  <etc:cellImage>
    <xdr:pic>
      <xdr:nvPicPr>
        <xdr:cNvPr id="92" name="ID_71489AD7BBB6456B901E028999FA6020" descr="2b34d139c338f459f78d12949a0c28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22060" y="19820255"/>
          <a:ext cx="2244090" cy="2155190"/>
        </a:xfrm>
        <a:prstGeom prst="rect">
          <a:avLst/>
        </a:prstGeom>
      </xdr:spPr>
    </xdr:pic>
  </etc:cellImage>
  <etc:cellImage>
    <xdr:pic>
      <xdr:nvPicPr>
        <xdr:cNvPr id="91" name="ID_244F8697F2AB42E88B40D913151694FA" descr="7c3636bf9d83bf4c9ef3c6448f9d8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40475" y="21257260"/>
          <a:ext cx="2225675" cy="2263140"/>
        </a:xfrm>
        <a:prstGeom prst="rect">
          <a:avLst/>
        </a:prstGeom>
      </xdr:spPr>
    </xdr:pic>
  </etc:cellImage>
  <etc:cellImage>
    <xdr:pic>
      <xdr:nvPicPr>
        <xdr:cNvPr id="90" name="ID_D999BEF94CD54E12B2674DE0FDC36C44" descr="afc17527cdb2fdc0b163ffd74ecb83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40780" y="16588105"/>
          <a:ext cx="2266315" cy="2269490"/>
        </a:xfrm>
        <a:prstGeom prst="rect">
          <a:avLst/>
        </a:prstGeom>
      </xdr:spPr>
    </xdr:pic>
  </etc:cellImage>
  <etc:cellImage>
    <xdr:pic>
      <xdr:nvPicPr>
        <xdr:cNvPr id="194" name="ID_DA736EEB710B4A8180E7C821F00A290D" descr="3a65d4eb3e29d82a14ce16070bef933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47995" y="1410970"/>
          <a:ext cx="610235" cy="637540"/>
        </a:xfrm>
        <a:prstGeom prst="rect">
          <a:avLst/>
        </a:prstGeom>
      </xdr:spPr>
    </xdr:pic>
  </etc:cellImage>
  <etc:cellImage>
    <xdr:pic>
      <xdr:nvPicPr>
        <xdr:cNvPr id="131" name="ID_D6438F1D0C814F32943D56F1A8C51A6D" descr="339744f3-fc03-4411-b7c2-7c1b387d106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766685" y="3736340"/>
          <a:ext cx="732790" cy="737235"/>
        </a:xfrm>
        <a:prstGeom prst="rect">
          <a:avLst/>
        </a:prstGeom>
      </xdr:spPr>
    </xdr:pic>
  </etc:cellImage>
  <etc:cellImage>
    <xdr:pic>
      <xdr:nvPicPr>
        <xdr:cNvPr id="78" name="ID_E30E0DFA4BB842B5842F9011663910FF" descr="ceb46610f60d567dc5e3c6fbabfbfe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27775" y="9035415"/>
          <a:ext cx="2225675" cy="2289810"/>
        </a:xfrm>
        <a:prstGeom prst="rect">
          <a:avLst/>
        </a:prstGeom>
      </xdr:spPr>
    </xdr:pic>
  </etc:cellImage>
  <etc:cellImage>
    <xdr:pic>
      <xdr:nvPicPr>
        <xdr:cNvPr id="86" name="ID_08FC60C3E4D6405F8C48CB34DD02C2A6" descr="945b74457e274ed01e231af269e458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39840" y="15467965"/>
          <a:ext cx="2211705" cy="2212340"/>
        </a:xfrm>
        <a:prstGeom prst="rect">
          <a:avLst/>
        </a:prstGeom>
      </xdr:spPr>
    </xdr:pic>
  </etc:cellImage>
  <etc:cellImage>
    <xdr:pic>
      <xdr:nvPicPr>
        <xdr:cNvPr id="83" name="ID_39DFDE8EB2614B39AF0ABDC1EFD487D2" descr="b67ddbee99e199fb1b32467cbb940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97930" y="12546330"/>
          <a:ext cx="2254250" cy="1273175"/>
        </a:xfrm>
        <a:prstGeom prst="rect">
          <a:avLst/>
        </a:prstGeom>
      </xdr:spPr>
    </xdr:pic>
  </etc:cellImage>
  <etc:cellImage>
    <xdr:pic>
      <xdr:nvPicPr>
        <xdr:cNvPr id="93" name="ID_AC2E95F3145F4CA08DBD5AE0FB86F11A" descr="671b858b3a0e71f823e9ccb21133ef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17285" y="22326600"/>
          <a:ext cx="2135505" cy="2239010"/>
        </a:xfrm>
        <a:prstGeom prst="rect">
          <a:avLst/>
        </a:prstGeom>
      </xdr:spPr>
    </xdr:pic>
  </etc:cellImage>
  <etc:cellImage>
    <xdr:pic>
      <xdr:nvPicPr>
        <xdr:cNvPr id="94" name="ID_2108693E99124247A82EB5A22331438B" descr="4a892c30d3a40744faa81971d297c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81420" y="23087330"/>
          <a:ext cx="1944370" cy="2261870"/>
        </a:xfrm>
        <a:prstGeom prst="rect">
          <a:avLst/>
        </a:prstGeom>
      </xdr:spPr>
    </xdr:pic>
  </etc:cellImage>
  <etc:cellImage>
    <xdr:pic>
      <xdr:nvPicPr>
        <xdr:cNvPr id="95" name="ID_FC98E829AFD748A6993C2228DBAEC969" descr="46de41cd56c9132addd073732d6d6c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98260" y="23844250"/>
          <a:ext cx="1992630" cy="2327275"/>
        </a:xfrm>
        <a:prstGeom prst="rect">
          <a:avLst/>
        </a:prstGeom>
      </xdr:spPr>
    </xdr:pic>
  </etc:cellImage>
  <etc:cellImage>
    <xdr:pic>
      <xdr:nvPicPr>
        <xdr:cNvPr id="96" name="ID_BB6A369C4C064E578FF8F1AA8F672DC6" descr="85bb1508dd949c94f9fb5c86f2e62a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10325" y="24004905"/>
          <a:ext cx="1938655" cy="2101215"/>
        </a:xfrm>
        <a:prstGeom prst="rect">
          <a:avLst/>
        </a:prstGeom>
      </xdr:spPr>
    </xdr:pic>
  </etc:cellImage>
  <etc:cellImage>
    <xdr:pic>
      <xdr:nvPicPr>
        <xdr:cNvPr id="97" name="ID_97E09DF0F79C414499946DC97D21075C" descr="d749d563633c0d445df1a38150bb8c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28410" y="24842470"/>
          <a:ext cx="1936750" cy="2108835"/>
        </a:xfrm>
        <a:prstGeom prst="rect">
          <a:avLst/>
        </a:prstGeom>
      </xdr:spPr>
    </xdr:pic>
  </etc:cellImage>
  <etc:cellImage>
    <xdr:pic>
      <xdr:nvPicPr>
        <xdr:cNvPr id="142" name="ID_5144E4BB32454A4198D2983306933AD6" descr="1d92dbe0-b9ae-4436-be5c-c674f22dd7e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783830" y="2888615"/>
          <a:ext cx="654685" cy="655320"/>
        </a:xfrm>
        <a:prstGeom prst="rect">
          <a:avLst/>
        </a:prstGeom>
      </xdr:spPr>
    </xdr:pic>
  </etc:cellImage>
  <etc:cellImage>
    <xdr:pic>
      <xdr:nvPicPr>
        <xdr:cNvPr id="140" name="ID_4628828B3A8F46D5B9C2DF68C3AAF009" descr="04ab490f-1d6b-4af5-af7c-f20a39ad44b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836535" y="4485640"/>
          <a:ext cx="684530" cy="683895"/>
        </a:xfrm>
        <a:prstGeom prst="rect">
          <a:avLst/>
        </a:prstGeom>
      </xdr:spPr>
    </xdr:pic>
  </etc:cellImage>
  <etc:cellImage>
    <xdr:pic>
      <xdr:nvPicPr>
        <xdr:cNvPr id="117" name="ID_8D0F561501EE463DA19ED3B132F3E2CD" descr="006ff230-1452-4049-b4e1-72f13ff4a29f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852410" y="5365115"/>
          <a:ext cx="655955" cy="655320"/>
        </a:xfrm>
        <a:prstGeom prst="rect">
          <a:avLst/>
        </a:prstGeom>
      </xdr:spPr>
    </xdr:pic>
  </etc:cellImage>
  <etc:cellImage>
    <xdr:pic>
      <xdr:nvPicPr>
        <xdr:cNvPr id="144" name="ID_9771E8173B104B0D99CAD7A6B04BCFF0" descr="08f7db5b-1c8b-4a69-80c5-1f322f351a9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754620" y="6232525"/>
          <a:ext cx="799465" cy="645160"/>
        </a:xfrm>
        <a:prstGeom prst="rect">
          <a:avLst/>
        </a:prstGeom>
      </xdr:spPr>
    </xdr:pic>
  </etc:cellImage>
  <etc:cellImage>
    <xdr:pic>
      <xdr:nvPicPr>
        <xdr:cNvPr id="119" name="ID_8777B70AABAA43C3BCB4D5F383E834D5" descr="6fdec97c-69ad-42cf-aca8-abd9931b6ea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822565" y="6987540"/>
          <a:ext cx="640080" cy="6413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<sst xmlns="http://schemas.openxmlformats.org/spreadsheetml/2006/main" count="112" uniqueCount="70">
  <si>
    <t>二二五团中学秋季学期“教学用具及特殊物品”采购清单</t>
  </si>
  <si>
    <t>序号</t>
  </si>
  <si>
    <t>物品名称</t>
  </si>
  <si>
    <t>品牌</t>
  </si>
  <si>
    <t>规格型号</t>
  </si>
  <si>
    <t>单位</t>
  </si>
  <si>
    <t>数量</t>
  </si>
  <si>
    <t>单价</t>
  </si>
  <si>
    <t>总价</t>
  </si>
  <si>
    <t>备注</t>
  </si>
  <si>
    <t>“红领巾奖章”争章榜</t>
  </si>
  <si>
    <t>50人 80*60CM</t>
  </si>
  <si>
    <t>张</t>
  </si>
  <si>
    <t>DY</t>
  </si>
  <si>
    <t>争章小红花贴纸</t>
  </si>
  <si>
    <t>1盒4000贴</t>
  </si>
  <si>
    <t>盒</t>
  </si>
  <si>
    <t>荣誉奖杯</t>
  </si>
  <si>
    <t>个</t>
  </si>
  <si>
    <t>展架（绘画作品等）</t>
  </si>
  <si>
    <t>黑色加厚80X160两扇一组</t>
  </si>
  <si>
    <t>扇</t>
  </si>
  <si>
    <t>空白书签+流苏</t>
  </si>
  <si>
    <t>混搭</t>
  </si>
  <si>
    <t>原木夹子</t>
  </si>
  <si>
    <t>桶装；1桶200个</t>
  </si>
  <si>
    <t>桶</t>
  </si>
  <si>
    <t>绳子</t>
  </si>
  <si>
    <t>1.5mm；1卷200米</t>
  </si>
  <si>
    <t>卷</t>
  </si>
  <si>
    <t>跳绳</t>
  </si>
  <si>
    <t>李宁</t>
  </si>
  <si>
    <t>比赛用球</t>
  </si>
  <si>
    <t>根</t>
  </si>
  <si>
    <t>JX</t>
  </si>
  <si>
    <t>乒乓球拍</t>
  </si>
  <si>
    <t>红双喜</t>
  </si>
  <si>
    <t xml:space="preserve">业余爱好者送乒乓球+拍套
</t>
  </si>
  <si>
    <t>副</t>
  </si>
  <si>
    <t>跳高厚垫子</t>
  </si>
  <si>
    <t>折叠、密度#50
20*200*150</t>
  </si>
  <si>
    <t>田径专用道次墩</t>
  </si>
  <si>
    <t>八个赛道带号码</t>
  </si>
  <si>
    <t>套</t>
  </si>
  <si>
    <t>羽毛球拍铁艺置物架</t>
  </si>
  <si>
    <t>70*35*45</t>
  </si>
  <si>
    <t>坐位体前屈测试仪</t>
  </si>
  <si>
    <t>中考专用电子座位体前屈测试仪</t>
  </si>
  <si>
    <t>乒乓球围网</t>
  </si>
  <si>
    <t>室外体育游戏喷绘</t>
  </si>
  <si>
    <t>跳远，可重复使用</t>
  </si>
  <si>
    <t>跳火箭</t>
  </si>
  <si>
    <t>萝卜蹲</t>
  </si>
  <si>
    <t>防溺水飞行棋</t>
  </si>
  <si>
    <t>韵母跳一跳</t>
  </si>
  <si>
    <t>扎染颜料</t>
  </si>
  <si>
    <t>大瓶的；18色套装；各颜色混装；送橡皮筋60根、手套18只、桌布1块</t>
  </si>
  <si>
    <t>瓶</t>
  </si>
  <si>
    <t>扎染方巾</t>
  </si>
  <si>
    <t>全棉 45cmX45cm</t>
  </si>
  <si>
    <t>条</t>
  </si>
  <si>
    <t>扎染长布</t>
  </si>
  <si>
    <t>20米</t>
  </si>
  <si>
    <t>马勺</t>
  </si>
  <si>
    <t>36×21cm；大号</t>
  </si>
  <si>
    <t>空白有痕脸谱</t>
  </si>
  <si>
    <t>纸浆压痕款</t>
  </si>
  <si>
    <t>非遗漆扇</t>
  </si>
  <si>
    <t>多种款式随机</t>
  </si>
  <si>
    <t>非遗漆扇颜料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</si>
</sst>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6"/>
      <name val="方正小标宋简体"/>
      <charset val="134"/>
    </font>
    <font>
      <sz val="11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6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"/>
  <sheetViews>
    <sheetView tabSelected="1" zoomScale="160" zoomScaleNormal="160" workbookViewId="0">
      <selection activeCell="A1" sqref="A1:J1"/>
    </sheetView>
  </sheetViews>
  <sheetFormatPr defaultColWidth="9" defaultRowHeight="13.5"/>
  <cols>
    <col min="2" max="2" width="10.7833333333333" customWidth="1"/>
    <col min="4" max="4" width="13.5083333333333" customWidth="1"/>
    <col min="9" max="9" width="10.1916666666667"/>
  </cols>
  <sheetData>
    <row r="1" ht="42" customHeight="1" spans="1:10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27" customHeight="1" spans="1:10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11"/>
    </row>
    <row r="3" s="1" customFormat="1" ht="30" customHeight="1" spans="1:10">
      <c r="A3" s="6">
        <v>1</v>
      </c>
      <c r="B3" s="6" t="s">
        <v>10</v>
      </c>
      <c r="C3" s="7"/>
      <c r="D3" s="7" t="s">
        <v>11</v>
      </c>
      <c r="E3" s="7" t="s">
        <v>12</v>
      </c>
      <c r="F3" s="7">
        <v>5</v>
      </c>
      <c r="G3" s="7"/>
      <c r="H3" s="7"/>
      <c r="I3" s="12" t="str">
        <f>_xlfn.DISPIMG("ID_BEC877650A1C4FF7BBC034198DEAE2BF",1)</f>
        <v>=DISPIMG("ID_BEC877650A1C4FF7BBC034198DEAE2BF",1)</v>
      </c>
      <c r="J3" s="7" t="s">
        <v>13</v>
      </c>
    </row>
    <row r="4" s="1" customFormat="1" ht="30" customHeight="1" spans="1:10">
      <c r="A4" s="6">
        <v>2</v>
      </c>
      <c r="B4" s="6" t="s">
        <v>14</v>
      </c>
      <c r="C4" s="7"/>
      <c r="D4" s="7" t="s">
        <v>15</v>
      </c>
      <c r="E4" s="7" t="s">
        <v>16</v>
      </c>
      <c r="F4" s="7">
        <v>10</v>
      </c>
      <c r="G4" s="7"/>
      <c r="H4" s="7"/>
      <c r="I4" s="12"/>
      <c r="J4" s="7" t="s">
        <v>13</v>
      </c>
    </row>
    <row r="5" s="1" customFormat="1" ht="30" customHeight="1" spans="1:10">
      <c r="A5" s="6">
        <v>3</v>
      </c>
      <c r="B5" s="7" t="s">
        <v>17</v>
      </c>
      <c r="C5" s="7"/>
      <c r="D5" s="7"/>
      <c r="E5" s="8" t="s">
        <v>18</v>
      </c>
      <c r="F5" s="7">
        <v>15</v>
      </c>
      <c r="G5" s="7"/>
      <c r="H5" s="7"/>
      <c r="I5" s="12"/>
      <c r="J5" s="7" t="s">
        <v>13</v>
      </c>
    </row>
    <row r="6" s="1" customFormat="1" ht="30" customHeight="1" spans="1:10">
      <c r="A6" s="6">
        <v>4</v>
      </c>
      <c r="B6" s="7" t="s">
        <v>19</v>
      </c>
      <c r="C6" s="7"/>
      <c r="D6" s="7" t="s">
        <v>20</v>
      </c>
      <c r="E6" s="7" t="s">
        <v>21</v>
      </c>
      <c r="F6" s="7">
        <v>4</v>
      </c>
      <c r="G6" s="7"/>
      <c r="H6" s="7"/>
      <c r="I6" s="13" t="str">
        <f>_xlfn.DISPIMG("ID_10A13216F9DC4474A7FAEFFEDC015441",1)</f>
        <v>=DISPIMG("ID_10A13216F9DC4474A7FAEFFEDC015441",1)</v>
      </c>
      <c r="J6" s="7" t="s">
        <v>13</v>
      </c>
    </row>
    <row r="7" s="1" customFormat="1" ht="30" customHeight="1" spans="1:10">
      <c r="A7" s="6">
        <v>5</v>
      </c>
      <c r="B7" s="7" t="s">
        <v>22</v>
      </c>
      <c r="C7" s="7"/>
      <c r="D7" s="7" t="s">
        <v>23</v>
      </c>
      <c r="E7" s="7"/>
      <c r="F7" s="7">
        <v>300</v>
      </c>
      <c r="G7" s="7"/>
      <c r="H7" s="7"/>
      <c r="I7" s="14" t="str">
        <f>_xlfn.DISPIMG("ID_F3B01066F6334C1088DD02F50D86BEF9",1)</f>
        <v>=DISPIMG("ID_F3B01066F6334C1088DD02F50D86BEF9",1)</v>
      </c>
      <c r="J7" s="7" t="s">
        <v>13</v>
      </c>
    </row>
    <row r="8" s="1" customFormat="1" ht="30" customHeight="1" spans="1:10">
      <c r="A8" s="6">
        <v>6</v>
      </c>
      <c r="B8" s="7" t="s">
        <v>24</v>
      </c>
      <c r="C8" s="7"/>
      <c r="D8" s="7" t="s">
        <v>25</v>
      </c>
      <c r="E8" s="7" t="s">
        <v>26</v>
      </c>
      <c r="F8" s="7">
        <v>2</v>
      </c>
      <c r="G8" s="7"/>
      <c r="H8" s="7"/>
      <c r="I8" s="14" t="str">
        <f>_xlfn.DISPIMG("ID_CBAFCCE8ED9442B68B2544AECD6529CC",1)</f>
        <v>=DISPIMG("ID_CBAFCCE8ED9442B68B2544AECD6529CC",1)</v>
      </c>
      <c r="J8" s="7" t="s">
        <v>13</v>
      </c>
    </row>
    <row r="9" s="1" customFormat="1" ht="30" customHeight="1" spans="1:10">
      <c r="A9" s="6">
        <v>7</v>
      </c>
      <c r="B9" s="7" t="s">
        <v>27</v>
      </c>
      <c r="C9" s="7"/>
      <c r="D9" s="7" t="s">
        <v>28</v>
      </c>
      <c r="E9" s="7" t="s">
        <v>29</v>
      </c>
      <c r="F9" s="7">
        <v>2</v>
      </c>
      <c r="G9" s="7"/>
      <c r="H9" s="7"/>
      <c r="I9" s="15" t="str">
        <f>_xlfn.DISPIMG("ID_2AE687E58A9D4BB2928C48D23B28FF2B",1)</f>
        <v>=DISPIMG("ID_2AE687E58A9D4BB2928C48D23B28FF2B",1)</v>
      </c>
      <c r="J9" s="7" t="s">
        <v>13</v>
      </c>
    </row>
    <row r="10" customFormat="1" ht="30" customHeight="1" spans="1:10">
      <c r="A10" s="6">
        <v>8</v>
      </c>
      <c r="B10" s="7" t="s">
        <v>30</v>
      </c>
      <c r="C10" s="7" t="s">
        <v>31</v>
      </c>
      <c r="D10" s="7" t="s">
        <v>32</v>
      </c>
      <c r="E10" s="7" t="s">
        <v>33</v>
      </c>
      <c r="F10" s="7">
        <v>30</v>
      </c>
      <c r="G10" s="7"/>
      <c r="H10" s="7"/>
      <c r="I10" s="15" t="str">
        <f>_xlfn.DISPIMG("ID_DA736EEB710B4A8180E7C821F00A290D",1)</f>
        <v>=DISPIMG("ID_DA736EEB710B4A8180E7C821F00A290D",1)</v>
      </c>
      <c r="J10" s="16" t="s">
        <v>34</v>
      </c>
    </row>
    <row r="11" customFormat="1" ht="50" customHeight="1" spans="1:10">
      <c r="A11" s="6">
        <v>9</v>
      </c>
      <c r="B11" s="7" t="s">
        <v>35</v>
      </c>
      <c r="C11" s="7" t="s">
        <v>36</v>
      </c>
      <c r="D11" s="7" t="s">
        <v>37</v>
      </c>
      <c r="E11" s="7" t="s">
        <v>38</v>
      </c>
      <c r="F11" s="7">
        <v>10</v>
      </c>
      <c r="G11" s="7"/>
      <c r="H11" s="7"/>
      <c r="I11" s="7" t="str">
        <f>_xlfn.DISPIMG("ID_E30E0DFA4BB842B5842F9011663910FF",1)</f>
        <v>=DISPIMG("ID_E30E0DFA4BB842B5842F9011663910FF",1)</v>
      </c>
      <c r="J11" s="16" t="s">
        <v>34</v>
      </c>
    </row>
    <row r="12" customFormat="1" ht="35.5" spans="1:10">
      <c r="A12" s="6">
        <v>10</v>
      </c>
      <c r="B12" s="7" t="s">
        <v>39</v>
      </c>
      <c r="C12" s="7"/>
      <c r="D12" s="7" t="s">
        <v>40</v>
      </c>
      <c r="E12" s="7" t="s">
        <v>18</v>
      </c>
      <c r="F12" s="7">
        <v>1</v>
      </c>
      <c r="G12" s="7"/>
      <c r="H12" s="7"/>
      <c r="I12" s="15" t="str">
        <f>_xlfn.DISPIMG("ID_39DFDE8EB2614B39AF0ABDC1EFD487D2",1)</f>
        <v>=DISPIMG("ID_39DFDE8EB2614B39AF0ABDC1EFD487D2",1)</v>
      </c>
      <c r="J12" s="16" t="s">
        <v>34</v>
      </c>
    </row>
    <row r="13" customFormat="1" ht="30" customHeight="1" spans="1:10">
      <c r="A13" s="6">
        <v>11</v>
      </c>
      <c r="B13" s="7" t="s">
        <v>41</v>
      </c>
      <c r="C13" s="7"/>
      <c r="D13" s="7" t="s">
        <v>42</v>
      </c>
      <c r="E13" s="7" t="s">
        <v>43</v>
      </c>
      <c r="F13" s="7">
        <v>1</v>
      </c>
      <c r="G13" s="7"/>
      <c r="H13" s="7"/>
      <c r="I13" s="15" t="str">
        <f>_xlfn.DISPIMG("ID_08FC60C3E4D6405F8C48CB34DD02C2A6",1)</f>
        <v>=DISPIMG("ID_08FC60C3E4D6405F8C48CB34DD02C2A6",1)</v>
      </c>
      <c r="J13" s="16" t="s">
        <v>34</v>
      </c>
    </row>
    <row r="14" customFormat="1" ht="30" customHeight="1" spans="1:10">
      <c r="A14" s="6">
        <v>12</v>
      </c>
      <c r="B14" s="7" t="s">
        <v>44</v>
      </c>
      <c r="C14" s="7"/>
      <c r="D14" s="7" t="s">
        <v>45</v>
      </c>
      <c r="E14" s="7" t="s">
        <v>18</v>
      </c>
      <c r="F14" s="7">
        <v>1</v>
      </c>
      <c r="G14" s="7"/>
      <c r="H14" s="7"/>
      <c r="I14" s="17" t="str">
        <f>_xlfn.DISPIMG("ID_D999BEF94CD54E12B2674DE0FDC36C44",1)</f>
        <v>=DISPIMG("ID_D999BEF94CD54E12B2674DE0FDC36C44",1)</v>
      </c>
      <c r="J14" s="16" t="s">
        <v>34</v>
      </c>
    </row>
    <row r="15" customFormat="1" ht="62.1" spans="1:10">
      <c r="A15" s="6">
        <v>13</v>
      </c>
      <c r="B15" s="7" t="s">
        <v>46</v>
      </c>
      <c r="C15" s="7"/>
      <c r="D15" s="7" t="s">
        <v>47</v>
      </c>
      <c r="E15" s="7" t="s">
        <v>18</v>
      </c>
      <c r="F15" s="7">
        <v>1</v>
      </c>
      <c r="G15" s="7"/>
      <c r="H15" s="7"/>
      <c r="I15" s="15" t="str">
        <f>_xlfn.DISPIMG("ID_244F8697F2AB42E88B40D913151694FA",1)</f>
        <v>=DISPIMG("ID_244F8697F2AB42E88B40D913151694FA",1)</v>
      </c>
      <c r="J15" s="16" t="s">
        <v>34</v>
      </c>
    </row>
    <row r="16" customFormat="1" ht="30" customHeight="1" spans="1:10">
      <c r="A16" s="6">
        <v>14</v>
      </c>
      <c r="B16" s="7" t="s">
        <v>48</v>
      </c>
      <c r="C16" s="7"/>
      <c r="D16" s="7"/>
      <c r="E16" s="7" t="s">
        <v>18</v>
      </c>
      <c r="F16" s="7">
        <v>3</v>
      </c>
      <c r="G16" s="7"/>
      <c r="H16" s="7"/>
      <c r="I16" s="15" t="str">
        <f>_xlfn.DISPIMG("ID_71489AD7BBB6456B901E028999FA6020",1)</f>
        <v>=DISPIMG("ID_71489AD7BBB6456B901E028999FA6020",1)</v>
      </c>
      <c r="J16" s="16" t="s">
        <v>34</v>
      </c>
    </row>
    <row r="17" customFormat="1" ht="30" customHeight="1" spans="1:10">
      <c r="A17" s="6">
        <v>15</v>
      </c>
      <c r="B17" s="7" t="s">
        <v>49</v>
      </c>
      <c r="C17" s="7"/>
      <c r="D17" s="9" t="s">
        <v>50</v>
      </c>
      <c r="E17" s="7" t="s">
        <v>43</v>
      </c>
      <c r="F17" s="7">
        <v>1</v>
      </c>
      <c r="G17" s="7"/>
      <c r="H17" s="7"/>
      <c r="I17" s="7" t="str">
        <f>_xlfn.DISPIMG("ID_AC2E95F3145F4CA08DBD5AE0FB86F11A",1)</f>
        <v>=DISPIMG("ID_AC2E95F3145F4CA08DBD5AE0FB86F11A",1)</v>
      </c>
      <c r="J17" s="16" t="s">
        <v>34</v>
      </c>
    </row>
    <row r="18" customFormat="1" ht="30" customHeight="1" spans="1:10">
      <c r="A18" s="6">
        <v>16</v>
      </c>
      <c r="B18" s="7" t="s">
        <v>49</v>
      </c>
      <c r="C18" s="7"/>
      <c r="D18" s="9" t="s">
        <v>51</v>
      </c>
      <c r="E18" s="7" t="s">
        <v>43</v>
      </c>
      <c r="F18" s="7">
        <v>1</v>
      </c>
      <c r="G18" s="7"/>
      <c r="H18" s="7"/>
      <c r="I18" s="7" t="str">
        <f>_xlfn.DISPIMG("ID_2108693E99124247A82EB5A22331438B",1)</f>
        <v>=DISPIMG("ID_2108693E99124247A82EB5A22331438B",1)</v>
      </c>
      <c r="J18" s="16" t="s">
        <v>34</v>
      </c>
    </row>
    <row r="19" customFormat="1" ht="30" customHeight="1" spans="1:10">
      <c r="A19" s="6">
        <v>17</v>
      </c>
      <c r="B19" s="7" t="s">
        <v>49</v>
      </c>
      <c r="C19" s="7"/>
      <c r="D19" s="9" t="s">
        <v>52</v>
      </c>
      <c r="E19" s="7" t="s">
        <v>43</v>
      </c>
      <c r="F19" s="7">
        <v>1</v>
      </c>
      <c r="G19" s="7"/>
      <c r="H19" s="7"/>
      <c r="I19" s="7" t="str">
        <f>_xlfn.DISPIMG("ID_FC98E829AFD748A6993C2228DBAEC969",1)</f>
        <v>=DISPIMG("ID_FC98E829AFD748A6993C2228DBAEC969",1)</v>
      </c>
      <c r="J19" s="16" t="s">
        <v>34</v>
      </c>
    </row>
    <row r="20" customFormat="1" ht="30" customHeight="1" spans="1:10">
      <c r="A20" s="6">
        <v>18</v>
      </c>
      <c r="B20" s="7" t="s">
        <v>49</v>
      </c>
      <c r="C20" s="10"/>
      <c r="D20" s="7" t="s">
        <v>53</v>
      </c>
      <c r="E20" s="7" t="s">
        <v>43</v>
      </c>
      <c r="F20" s="10">
        <v>1</v>
      </c>
      <c r="G20" s="7"/>
      <c r="H20" s="7"/>
      <c r="I20" s="15" t="str">
        <f>_xlfn.DISPIMG("ID_BB6A369C4C064E578FF8F1AA8F672DC6",1)</f>
        <v>=DISPIMG("ID_BB6A369C4C064E578FF8F1AA8F672DC6",1)</v>
      </c>
      <c r="J20" s="16" t="s">
        <v>34</v>
      </c>
    </row>
    <row r="21" customFormat="1" ht="30" customHeight="1" spans="1:10">
      <c r="A21" s="6">
        <v>19</v>
      </c>
      <c r="B21" s="7" t="s">
        <v>49</v>
      </c>
      <c r="C21" s="7"/>
      <c r="D21" s="7" t="s">
        <v>54</v>
      </c>
      <c r="E21" s="7" t="s">
        <v>43</v>
      </c>
      <c r="F21" s="7">
        <v>1</v>
      </c>
      <c r="G21" s="7"/>
      <c r="H21" s="7"/>
      <c r="I21" s="16" t="str">
        <f>_xlfn.DISPIMG("ID_97E09DF0F79C414499946DC97D21075C",1)</f>
        <v>=DISPIMG("ID_97E09DF0F79C414499946DC97D21075C",1)</v>
      </c>
      <c r="J21" s="16" t="s">
        <v>34</v>
      </c>
    </row>
    <row r="22" customFormat="1" ht="67" customHeight="1" spans="1:10">
      <c r="A22" s="6">
        <v>20</v>
      </c>
      <c r="B22" s="6" t="s">
        <v>55</v>
      </c>
      <c r="C22" s="7"/>
      <c r="D22" s="7" t="s">
        <v>56</v>
      </c>
      <c r="E22" s="7" t="s">
        <v>57</v>
      </c>
      <c r="F22" s="7">
        <v>100</v>
      </c>
      <c r="G22" s="7"/>
      <c r="H22" s="7"/>
      <c r="I22" s="18" t="str">
        <f>_xlfn.DISPIMG("ID_5144E4BB32454A4198D2983306933AD6",1)</f>
        <v>=DISPIMG("ID_5144E4BB32454A4198D2983306933AD6",1)</v>
      </c>
      <c r="J22" s="16" t="s">
        <v>34</v>
      </c>
    </row>
    <row r="23" customFormat="1" ht="30" customHeight="1" spans="1:10">
      <c r="A23" s="6">
        <v>21</v>
      </c>
      <c r="B23" s="6" t="s">
        <v>58</v>
      </c>
      <c r="C23" s="7"/>
      <c r="D23" s="7" t="s">
        <v>59</v>
      </c>
      <c r="E23" s="7" t="s">
        <v>60</v>
      </c>
      <c r="F23" s="7">
        <v>200</v>
      </c>
      <c r="G23" s="7"/>
      <c r="H23" s="7"/>
      <c r="I23" s="18" t="str">
        <f>_xlfn.DISPIMG("ID_D6438F1D0C814F32943D56F1A8C51A6D",1)</f>
        <v>=DISPIMG("ID_D6438F1D0C814F32943D56F1A8C51A6D",1)</v>
      </c>
      <c r="J23" s="16" t="s">
        <v>34</v>
      </c>
    </row>
    <row r="24" customFormat="1" ht="30" customHeight="1" spans="1:10">
      <c r="A24" s="6">
        <v>22</v>
      </c>
      <c r="B24" s="6" t="s">
        <v>61</v>
      </c>
      <c r="C24" s="7"/>
      <c r="D24" s="7" t="s">
        <v>62</v>
      </c>
      <c r="E24" s="7" t="s">
        <v>60</v>
      </c>
      <c r="F24" s="7">
        <v>1</v>
      </c>
      <c r="G24" s="7"/>
      <c r="H24" s="7"/>
      <c r="I24" s="18" t="str">
        <f>_xlfn.DISPIMG("ID_4628828B3A8F46D5B9C2DF68C3AAF009",1)</f>
        <v>=DISPIMG("ID_4628828B3A8F46D5B9C2DF68C3AAF009",1)</v>
      </c>
      <c r="J24" s="16" t="s">
        <v>34</v>
      </c>
    </row>
    <row r="25" customFormat="1" ht="30" customHeight="1" spans="1:10">
      <c r="A25" s="6">
        <v>23</v>
      </c>
      <c r="B25" s="6" t="s">
        <v>63</v>
      </c>
      <c r="C25" s="7"/>
      <c r="D25" s="7" t="s">
        <v>64</v>
      </c>
      <c r="E25" s="7" t="s">
        <v>18</v>
      </c>
      <c r="F25" s="7">
        <v>100</v>
      </c>
      <c r="G25" s="7"/>
      <c r="H25" s="7"/>
      <c r="I25" s="18" t="str">
        <f>_xlfn.DISPIMG("ID_8D0F561501EE463DA19ED3B132F3E2CD",1)</f>
        <v>=DISPIMG("ID_8D0F561501EE463DA19ED3B132F3E2CD",1)</v>
      </c>
      <c r="J25" s="16" t="s">
        <v>34</v>
      </c>
    </row>
    <row r="26" customFormat="1" ht="30" customHeight="1" spans="1:10">
      <c r="A26" s="6">
        <v>24</v>
      </c>
      <c r="B26" s="6" t="s">
        <v>65</v>
      </c>
      <c r="C26" s="7"/>
      <c r="D26" s="7" t="s">
        <v>66</v>
      </c>
      <c r="E26" s="7" t="s">
        <v>18</v>
      </c>
      <c r="F26" s="7">
        <v>100</v>
      </c>
      <c r="G26" s="7"/>
      <c r="H26" s="7"/>
      <c r="I26" s="18" t="str">
        <f>_xlfn.DISPIMG("ID_9771E8173B104B0D99CAD7A6B04BCFF0",1)</f>
        <v>=DISPIMG("ID_9771E8173B104B0D99CAD7A6B04BCFF0",1)</v>
      </c>
      <c r="J26" s="16" t="s">
        <v>34</v>
      </c>
    </row>
    <row r="27" customFormat="1" ht="30" customHeight="1" spans="1:10">
      <c r="A27" s="6">
        <v>25</v>
      </c>
      <c r="B27" s="6" t="s">
        <v>67</v>
      </c>
      <c r="C27" s="7"/>
      <c r="D27" s="7" t="s">
        <v>68</v>
      </c>
      <c r="E27" s="7" t="s">
        <v>18</v>
      </c>
      <c r="F27" s="7">
        <v>100</v>
      </c>
      <c r="G27" s="7"/>
      <c r="H27" s="7"/>
      <c r="I27" s="18" t="str">
        <f>_xlfn.DISPIMG("ID_8777B70AABAA43C3BCB4D5F383E834D5",1)</f>
        <v>=DISPIMG("ID_8777B70AABAA43C3BCB4D5F383E834D5",1)</v>
      </c>
      <c r="J27" s="16" t="s">
        <v>34</v>
      </c>
    </row>
    <row r="28" customFormat="1" ht="30" customHeight="1" spans="1:10">
      <c r="A28" s="6">
        <v>26</v>
      </c>
      <c r="B28" s="6" t="s">
        <v>69</v>
      </c>
      <c r="C28" s="7"/>
      <c r="D28" s="7"/>
      <c r="E28" s="7" t="s">
        <v>57</v>
      </c>
      <c r="F28" s="7">
        <v>100</v>
      </c>
      <c r="G28" s="7"/>
      <c r="H28" s="7"/>
      <c r="I28" s="18"/>
      <c r="J28" s="16" t="s">
        <v>34</v>
      </c>
    </row>
  </sheetData>
  <mergeCells count="1">
    <mergeCell ref="A1:J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我是黑牛</cp:lastModifiedBy>
  <dcterms:created xsi:type="dcterms:W3CDTF">2023-05-12T11:15:00Z</dcterms:created>
  <dcterms:modified xsi:type="dcterms:W3CDTF">2025-07-04T12:50:59Z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027FF5588D6B480C9CF61C599B7EBE5A_12</vt:lpwstr>
  </property>
</Properties>
</file>