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终稿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52586CFF9D674A928A56F416ED86E8FD" descr="挂袋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602075" y="5734050"/>
          <a:ext cx="1278255" cy="1143635"/>
        </a:xfrm>
        <a:prstGeom prst="rect">
          <a:avLst/>
        </a:prstGeom>
      </xdr:spPr>
    </xdr:pic>
  </etc:cellImage>
  <etc:cellImage>
    <xdr:pic>
      <xdr:nvPicPr>
        <xdr:cNvPr id="6" name="ID_651ABA91A6324731BFCADD4BE1F690BD" descr="防潮垫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602075" y="7200900"/>
          <a:ext cx="850265" cy="806450"/>
        </a:xfrm>
        <a:prstGeom prst="rect">
          <a:avLst/>
        </a:prstGeom>
      </xdr:spPr>
    </xdr:pic>
  </etc:cellImage>
  <etc:cellImage>
    <xdr:pic>
      <xdr:nvPicPr>
        <xdr:cNvPr id="7" name="ID_8AA227C4AB0742299840E4A35A245941" descr="围裙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602075" y="7591425"/>
          <a:ext cx="945515" cy="908685"/>
        </a:xfrm>
        <a:prstGeom prst="rect">
          <a:avLst/>
        </a:prstGeom>
      </xdr:spPr>
    </xdr:pic>
  </etc:cellImage>
  <etc:cellImage>
    <xdr:pic>
      <xdr:nvPicPr>
        <xdr:cNvPr id="10" name="ID_A86D0F43BAF644F29575B900CD14DB5B" descr="艾草锤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602075" y="11995150"/>
          <a:ext cx="824865" cy="791210"/>
        </a:xfrm>
        <a:prstGeom prst="rect">
          <a:avLst/>
        </a:prstGeom>
      </xdr:spPr>
    </xdr:pic>
  </etc:cellImage>
  <etc:cellImage>
    <xdr:pic>
      <xdr:nvPicPr>
        <xdr:cNvPr id="3" name="ID_C22D121F40C146B1A3C123690637CE34" descr="纸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364075" y="1190625"/>
          <a:ext cx="10058400" cy="8767445"/>
        </a:xfrm>
        <a:prstGeom prst="rect">
          <a:avLst/>
        </a:prstGeom>
      </xdr:spPr>
    </xdr:pic>
  </etc:cellImage>
  <etc:cellImage>
    <xdr:pic>
      <xdr:nvPicPr>
        <xdr:cNvPr id="14" name="ID_AAE87C124BCD4EED8672FEE15BAC489B" descr="鱼形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364075" y="9790430"/>
          <a:ext cx="10058400" cy="9239250"/>
        </a:xfrm>
        <a:prstGeom prst="rect">
          <a:avLst/>
        </a:prstGeom>
      </xdr:spPr>
    </xdr:pic>
  </etc:cellImage>
  <etc:cellImage>
    <xdr:pic>
      <xdr:nvPicPr>
        <xdr:cNvPr id="15" name="ID_D0B2F5A759BB40CF84E8468D2B5BAD76" descr="宝塔形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364075" y="9809480"/>
          <a:ext cx="10058400" cy="9452610"/>
        </a:xfrm>
        <a:prstGeom prst="rect">
          <a:avLst/>
        </a:prstGeom>
      </xdr:spPr>
    </xdr:pic>
  </etc:cellImage>
  <etc:cellImage>
    <xdr:pic>
      <xdr:nvPicPr>
        <xdr:cNvPr id="16" name="ID_BC39CAEFFE3B4E5B8236EC54B69AAB43" descr="纸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364075" y="7832725"/>
          <a:ext cx="10058400" cy="8769350"/>
        </a:xfrm>
        <a:prstGeom prst="rect">
          <a:avLst/>
        </a:prstGeom>
      </xdr:spPr>
    </xdr:pic>
  </etc:cellImage>
  <etc:cellImage>
    <xdr:pic>
      <xdr:nvPicPr>
        <xdr:cNvPr id="17" name="ID_2B71D9152D494A408BB78CE132112518" descr="手机支架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7364075" y="1819275"/>
          <a:ext cx="9111615" cy="10062845"/>
        </a:xfrm>
        <a:prstGeom prst="rect">
          <a:avLst/>
        </a:prstGeom>
      </xdr:spPr>
    </xdr:pic>
  </etc:cellImage>
  <etc:cellImage>
    <xdr:pic>
      <xdr:nvPicPr>
        <xdr:cNvPr id="18" name="ID_E9407DB6A5F543B08763CD5884329CC4" descr="水杯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7364075" y="2390775"/>
          <a:ext cx="10058400" cy="7494270"/>
        </a:xfrm>
        <a:prstGeom prst="rect">
          <a:avLst/>
        </a:prstGeom>
      </xdr:spPr>
    </xdr:pic>
  </etc:cellImage>
  <etc:cellImage>
    <xdr:pic>
      <xdr:nvPicPr>
        <xdr:cNvPr id="2" name="ID_66B3424EEFDA4DE9B39C287F5F42D10D" descr="布袋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4011275" y="7185025"/>
          <a:ext cx="10058400" cy="870775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<sst xmlns="http://schemas.openxmlformats.org/spreadsheetml/2006/main" count="60" uniqueCount="52">
  <si>
    <t>健康素养促进项目其他商品支出使用明细（万元）</t>
  </si>
  <si>
    <t>总额</t>
  </si>
  <si>
    <t>宣教品采购</t>
  </si>
  <si>
    <t>健康素养促进项目宣教品采购计划</t>
  </si>
  <si>
    <t>序号</t>
  </si>
  <si>
    <t>商品名称</t>
  </si>
  <si>
    <t>宣传主题</t>
  </si>
  <si>
    <t>数量（个）</t>
  </si>
  <si>
    <t>规格型号</t>
  </si>
  <si>
    <t>印制及标语要求</t>
  </si>
  <si>
    <t>参考商品图片</t>
  </si>
  <si>
    <t>软抽纸巾</t>
  </si>
  <si>
    <t>烟草流行</t>
  </si>
  <si>
    <t>纸巾尺寸：18*14.5cm（左右）、4层                                                  材质：木浆纸、彩色软塑料包装、包装表面可添加宣传标语                                                         外包装尺寸（整体）：14.5*9*5.5cm(左右)、60抽</t>
  </si>
  <si>
    <t>拒绝烟草诱惑 对第一支烟说不  +CDC logo+第九师疾病预防控制中心宣+公众号二维码</t>
  </si>
  <si>
    <t>肝炎</t>
  </si>
  <si>
    <t>积极预防，主动检测，规范治疗，全面遏制肝炎危害+CDC logo+第九师疾病预防控制中心宣+公众号二维码</t>
  </si>
  <si>
    <t>全金属360度旋转手机支架</t>
  </si>
  <si>
    <t>材质：全金属铁  自由升降旋转调节</t>
  </si>
  <si>
    <t>创建无烟环境，构建和谐家园+第九师疾病预防控制中心宣</t>
  </si>
  <si>
    <t>不锈钢马克杯</t>
  </si>
  <si>
    <t>全民健康生活方式</t>
  </si>
  <si>
    <t>材质：内胆食品级304不锈钢，外壳食品级PP材质                          容量：500毫升    颜色：多色可选                                                  带盖子、手柄</t>
  </si>
  <si>
    <t>践行 “三减三健”，拥抱健康生活 +第九师疾病预防控制中心宣</t>
  </si>
  <si>
    <t>挂袋</t>
  </si>
  <si>
    <t>材质：布类(挂式布艺收纳袋)  规格：50*30cm（左右）</t>
  </si>
  <si>
    <t>控盐、控油、控糖，健康体重、健康口腔、健康骨骼伴你成长+CDC logo+第九师疾病预防控制中心宣+公众号二维码</t>
  </si>
  <si>
    <t>户外防潮垫（便携式折叠野餐垫）</t>
  </si>
  <si>
    <t>材质：牛津布或类似材质      规格：130*150cm(不能小于此规格)</t>
  </si>
  <si>
    <t>全民参与三减三健，共筑健康美好家园  +CDC logo+第九师疾病预防控制中心宣+公众号二维码</t>
  </si>
  <si>
    <t>围裙</t>
  </si>
  <si>
    <t>材质：聚酯纤维 规格：65*75（左右）  防水防油 可选色</t>
  </si>
  <si>
    <t>减盐减油减糖，健康体重健康骨骼健康口腔+CDC logo+第九师疾病预防控制中心宣+公众号二维码</t>
  </si>
  <si>
    <t>艾草锤（草本按摩捶）</t>
  </si>
  <si>
    <t>成分：艾草填充，规格：锤头手柄总长不短于28cm；握柄：粗绳编制</t>
  </si>
  <si>
    <t>给肝脏多一份关爱，为生命添一份光彩！第九师疾病预防控制中心宣</t>
  </si>
  <si>
    <t>鱼形居民膳食宝塔冰箱贴</t>
  </si>
  <si>
    <t>合理膳食</t>
  </si>
  <si>
    <t>材质：磁性冰箱贴 规格：17*14cm(不能小于此规格)内容：中国居民膳食宝塔</t>
  </si>
  <si>
    <t>宝塔形居民膳食宝塔冰箱贴</t>
  </si>
  <si>
    <t>材质：磁性冰箱贴 规格：15*12cm(不能小于此规格)内容：中国居民膳食宝塔</t>
  </si>
  <si>
    <t>毛巾</t>
  </si>
  <si>
    <t>糖尿病</t>
  </si>
  <si>
    <t>材质：棉、布类   颜色：可选色 规格：50*30cm(左右)</t>
  </si>
  <si>
    <t>饮食适量，规律运动，远离糖尿病+CDC logo+第九师疾病预防控制中心宣+公众号二维码</t>
  </si>
  <si>
    <t>一次性纸杯</t>
  </si>
  <si>
    <t>高血压</t>
  </si>
  <si>
    <t>材质：280克原木浆+PE淋膜纸，彩印                                          规格：8.5*7.5*5.3cm(左右)  每包装10-20个左右</t>
  </si>
  <si>
    <t>预防高血压，健康饮食最重要+CDC logo+第九师疾病预防控制中心宣+公众号二维码</t>
  </si>
  <si>
    <t>手提帆布袋</t>
  </si>
  <si>
    <t xml:space="preserve">材质：12安加厚涤棉帆布                                                                   规格：35*13*30cm  有飘带，有提手，具体样式须按照后方单元格图片 </t>
  </si>
  <si>
    <t>飘带印制：第九师疾病预防控制中心                                  袋身一侧印制：肝炎可防可控，关键在预防，学习知识是基础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</si>
</sst>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sz val="14"/>
      <color theme="1"/>
      <name val="方正小标宋简体"/>
      <charset val="134"/>
    </font>
    <font>
      <sz val="20"/>
      <color theme="1"/>
      <name val="方正小标宋简体"/>
      <charset val="134"/>
    </font>
    <font>
      <sz val="12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19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>
      <alignment vertical="center"/>
    </xf>
    <xf numFmtId="0" fontId="12" fillId="0" borderId="21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22" applyNumberFormat="0" applyAlignment="0" applyProtection="0">
      <alignment vertical="center"/>
    </xf>
    <xf numFmtId="0" fontId="14" fillId="4" borderId="23" applyNumberFormat="0" applyAlignment="0" applyProtection="0">
      <alignment vertical="center"/>
    </xf>
    <xf numFmtId="0" fontId="15" fillId="4" borderId="22" applyNumberFormat="0" applyAlignment="0" applyProtection="0">
      <alignment vertical="center"/>
    </xf>
    <xf numFmtId="0" fontId="16" fillId="5" borderId="24" applyNumberFormat="0" applyAlignment="0" applyProtection="0">
      <alignment vertical="center"/>
    </xf>
    <xf numFmtId="0" fontId="17" fillId="0" borderId="25" applyNumberFormat="0" applyFill="0" applyAlignment="0" applyProtection="0">
      <alignment vertical="center"/>
    </xf>
    <xf numFmtId="0" fontId="18" fillId="0" borderId="26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5" xfId="0" applyFont="1" applyBorder="1" applyAlignment="1">
      <alignment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14" xfId="0" applyFont="1" applyBorder="1" applyAlignment="1">
      <alignment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1" fillId="0" borderId="17" xfId="0" applyFont="1" applyBorder="1" applyAlignment="1">
      <alignment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26"/>
  <sheetViews>
    <sheetView tabSelected="1" topLeftCell="D8" workbookViewId="0">
      <selection activeCell="B8" sqref="B8:H8"/>
    </sheetView>
  </sheetViews>
  <sheetFormatPr defaultColWidth="9" defaultRowHeight="13.5"/>
  <cols>
    <col min="1" max="1" width="1.875" customWidth="1"/>
    <col min="2" max="2" width="5.75" customWidth="1"/>
    <col min="3" max="3" width="22.25" customWidth="1"/>
    <col min="4" max="4" width="16.75" customWidth="1"/>
    <col min="5" max="5" width="11.875" customWidth="1"/>
    <col min="6" max="6" width="52.125" customWidth="1"/>
    <col min="7" max="7" width="44.625" customWidth="1"/>
    <col min="8" max="8" width="54.75" customWidth="1"/>
  </cols>
  <sheetData>
    <row r="1" ht="24" hidden="1" customHeight="1"/>
    <row r="2" customFormat="1" ht="51" hidden="1" customHeight="1" spans="2:5">
      <c r="B2" s="6" t="s">
        <v>0</v>
      </c>
      <c r="C2" s="7"/>
      <c r="D2" s="7"/>
      <c r="E2" s="8"/>
    </row>
    <row r="3" customFormat="1" ht="16.5" hidden="1" spans="2:5">
      <c r="B3" s="9" t="s">
        <v>1</v>
      </c>
      <c r="C3" s="10"/>
      <c r="D3" s="11" t="s">
        <v>2</v>
      </c>
      <c r="E3" s="2"/>
    </row>
    <row r="4" customFormat="1" ht="17.25" hidden="1" spans="2:5">
      <c r="B4" s="12">
        <v>5.8</v>
      </c>
      <c r="C4" s="13"/>
      <c r="D4" s="14">
        <v>3.6</v>
      </c>
      <c r="E4" s="2"/>
    </row>
    <row r="5" hidden="1"/>
    <row r="6" hidden="1"/>
    <row r="7" hidden="1"/>
    <row r="8" s="1" customFormat="1" ht="54" customHeight="1" spans="2:9">
      <c r="B8" s="15" t="s">
        <v>3</v>
      </c>
      <c r="C8" s="15"/>
      <c r="D8" s="15"/>
      <c r="E8" s="15"/>
      <c r="F8" s="15"/>
      <c r="G8" s="15"/>
      <c r="H8" s="15"/>
      <c r="I8" s="34"/>
    </row>
    <row r="9" s="2" customFormat="1" ht="39" customHeight="1" spans="2:8">
      <c r="B9" s="16" t="s">
        <v>4</v>
      </c>
      <c r="C9" s="17" t="s">
        <v>5</v>
      </c>
      <c r="D9" s="17" t="s">
        <v>6</v>
      </c>
      <c r="E9" s="17" t="s">
        <v>7</v>
      </c>
      <c r="F9" s="17" t="s">
        <v>8</v>
      </c>
      <c r="G9" s="17" t="s">
        <v>9</v>
      </c>
      <c r="H9" s="18" t="s">
        <v>10</v>
      </c>
    </row>
    <row r="10" s="3" customFormat="1" ht="49.5" spans="2:8">
      <c r="B10" s="19">
        <v>1</v>
      </c>
      <c r="C10" s="20" t="s">
        <v>11</v>
      </c>
      <c r="D10" s="21" t="s">
        <v>12</v>
      </c>
      <c r="E10" s="22">
        <v>2500</v>
      </c>
      <c r="F10" s="23" t="s">
        <v>13</v>
      </c>
      <c r="G10" s="21" t="s">
        <v>14</v>
      </c>
      <c r="H10" s="24" t="str">
        <f>_xlfn.DISPIMG("ID_C22D121F40C146B1A3C123690637CE34",1)</f>
        <v>=DISPIMG("ID_C22D121F40C146B1A3C123690637CE34",1)</v>
      </c>
    </row>
    <row r="11" s="3" customFormat="1" ht="49.5" spans="2:8">
      <c r="B11" s="25"/>
      <c r="C11" s="26"/>
      <c r="D11" s="21" t="s">
        <v>15</v>
      </c>
      <c r="E11" s="22">
        <v>1000</v>
      </c>
      <c r="F11" s="23" t="s">
        <v>13</v>
      </c>
      <c r="G11" s="21" t="s">
        <v>16</v>
      </c>
      <c r="H11" s="24" t="str">
        <f>_xlfn.DISPIMG("ID_BC39CAEFFE3B4E5B8236EC54B69AAB43",1)</f>
        <v>=DISPIMG("ID_BC39CAEFFE3B4E5B8236EC54B69AAB43",1)</v>
      </c>
    </row>
    <row r="12" s="3" customFormat="1" ht="45" customHeight="1" spans="2:8">
      <c r="B12" s="27">
        <v>2</v>
      </c>
      <c r="C12" s="22" t="s">
        <v>17</v>
      </c>
      <c r="D12" s="21" t="s">
        <v>12</v>
      </c>
      <c r="E12" s="22">
        <v>1000</v>
      </c>
      <c r="F12" s="21" t="s">
        <v>18</v>
      </c>
      <c r="G12" s="21" t="s">
        <v>19</v>
      </c>
      <c r="H12" s="24" t="str">
        <f>_xlfn.DISPIMG("ID_2B71D9152D494A408BB78CE132112518",1)</f>
        <v>=DISPIMG("ID_2B71D9152D494A408BB78CE132112518",1)</v>
      </c>
    </row>
    <row r="13" s="3" customFormat="1" ht="49.5" spans="2:8">
      <c r="B13" s="27">
        <v>3</v>
      </c>
      <c r="C13" s="22" t="s">
        <v>20</v>
      </c>
      <c r="D13" s="21" t="s">
        <v>21</v>
      </c>
      <c r="E13" s="22">
        <v>375</v>
      </c>
      <c r="F13" s="21" t="s">
        <v>22</v>
      </c>
      <c r="G13" s="21" t="s">
        <v>23</v>
      </c>
      <c r="H13" s="24" t="str">
        <f>_xlfn.DISPIMG("ID_E9407DB6A5F543B08763CD5884329CC4",1)</f>
        <v>=DISPIMG("ID_E9407DB6A5F543B08763CD5884329CC4",1)</v>
      </c>
    </row>
    <row r="14" s="3" customFormat="1" ht="49.5" spans="2:8">
      <c r="B14" s="27">
        <v>4</v>
      </c>
      <c r="C14" s="22" t="s">
        <v>24</v>
      </c>
      <c r="D14" s="21" t="s">
        <v>21</v>
      </c>
      <c r="E14" s="22">
        <v>500</v>
      </c>
      <c r="F14" s="23" t="s">
        <v>25</v>
      </c>
      <c r="G14" s="21" t="s">
        <v>26</v>
      </c>
      <c r="H14" s="24" t="str">
        <f>_xlfn.DISPIMG("ID_52586CFF9D674A928A56F416ED86E8FD",1)</f>
        <v>=DISPIMG("ID_52586CFF9D674A928A56F416ED86E8FD",1)</v>
      </c>
    </row>
    <row r="15" s="3" customFormat="1" ht="31" customHeight="1" spans="2:8">
      <c r="B15" s="27">
        <v>5</v>
      </c>
      <c r="C15" s="22" t="s">
        <v>27</v>
      </c>
      <c r="D15" s="21" t="s">
        <v>21</v>
      </c>
      <c r="E15" s="22">
        <v>300</v>
      </c>
      <c r="F15" s="21" t="s">
        <v>28</v>
      </c>
      <c r="G15" s="21" t="s">
        <v>29</v>
      </c>
      <c r="H15" s="24" t="str">
        <f>_xlfn.DISPIMG("ID_651ABA91A6324731BFCADD4BE1F690BD",1)</f>
        <v>=DISPIMG("ID_651ABA91A6324731BFCADD4BE1F690BD",1)</v>
      </c>
    </row>
    <row r="16" s="3" customFormat="1" ht="33" spans="2:8">
      <c r="B16" s="27">
        <v>6</v>
      </c>
      <c r="C16" s="22" t="s">
        <v>30</v>
      </c>
      <c r="D16" s="21" t="s">
        <v>21</v>
      </c>
      <c r="E16" s="22">
        <v>500</v>
      </c>
      <c r="F16" s="21" t="s">
        <v>31</v>
      </c>
      <c r="G16" s="21" t="s">
        <v>32</v>
      </c>
      <c r="H16" s="24" t="str">
        <f>_xlfn.DISPIMG("ID_8AA227C4AB0742299840E4A35A245941",1)</f>
        <v>=DISPIMG("ID_8AA227C4AB0742299840E4A35A245941",1)</v>
      </c>
    </row>
    <row r="17" s="3" customFormat="1" ht="33" spans="2:8">
      <c r="B17" s="27">
        <v>7</v>
      </c>
      <c r="C17" s="22" t="s">
        <v>33</v>
      </c>
      <c r="D17" s="21" t="s">
        <v>15</v>
      </c>
      <c r="E17" s="22">
        <v>500</v>
      </c>
      <c r="F17" s="21" t="s">
        <v>34</v>
      </c>
      <c r="G17" s="21" t="s">
        <v>35</v>
      </c>
      <c r="H17" s="24" t="str">
        <f>_xlfn.DISPIMG("ID_A86D0F43BAF644F29575B900CD14DB5B",1)</f>
        <v>=DISPIMG("ID_A86D0F43BAF644F29575B900CD14DB5B",1)</v>
      </c>
    </row>
    <row r="18" s="3" customFormat="1" ht="33" spans="2:8">
      <c r="B18" s="27">
        <v>8</v>
      </c>
      <c r="C18" s="22" t="s">
        <v>36</v>
      </c>
      <c r="D18" s="21" t="s">
        <v>37</v>
      </c>
      <c r="E18" s="22">
        <v>375</v>
      </c>
      <c r="F18" s="21" t="s">
        <v>38</v>
      </c>
      <c r="G18" s="21"/>
      <c r="H18" s="24" t="str">
        <f>_xlfn.DISPIMG("ID_AAE87C124BCD4EED8672FEE15BAC489B",1)</f>
        <v>=DISPIMG("ID_AAE87C124BCD4EED8672FEE15BAC489B",1)</v>
      </c>
    </row>
    <row r="19" s="3" customFormat="1" ht="33" spans="2:8">
      <c r="B19" s="27">
        <v>9</v>
      </c>
      <c r="C19" s="22" t="s">
        <v>39</v>
      </c>
      <c r="D19" s="21" t="s">
        <v>37</v>
      </c>
      <c r="E19" s="22">
        <v>375</v>
      </c>
      <c r="F19" s="21" t="s">
        <v>40</v>
      </c>
      <c r="G19" s="21"/>
      <c r="H19" s="24" t="str">
        <f>_xlfn.DISPIMG("ID_D0B2F5A759BB40CF84E8468D2B5BAD76",1)</f>
        <v>=DISPIMG("ID_D0B2F5A759BB40CF84E8468D2B5BAD76",1)</v>
      </c>
    </row>
    <row r="20" s="3" customFormat="1" ht="33" spans="2:8">
      <c r="B20" s="27">
        <v>10</v>
      </c>
      <c r="C20" s="22" t="s">
        <v>41</v>
      </c>
      <c r="D20" s="21" t="s">
        <v>42</v>
      </c>
      <c r="E20" s="22">
        <v>600</v>
      </c>
      <c r="F20" s="21" t="s">
        <v>43</v>
      </c>
      <c r="G20" s="21" t="s">
        <v>44</v>
      </c>
      <c r="H20" s="24"/>
    </row>
    <row r="21" s="3" customFormat="1" ht="33" spans="2:8">
      <c r="B21" s="19">
        <v>11</v>
      </c>
      <c r="C21" s="20" t="s">
        <v>45</v>
      </c>
      <c r="D21" s="28" t="s">
        <v>46</v>
      </c>
      <c r="E21" s="20">
        <v>7500</v>
      </c>
      <c r="F21" s="28" t="s">
        <v>47</v>
      </c>
      <c r="G21" s="28" t="s">
        <v>48</v>
      </c>
      <c r="H21" s="29"/>
    </row>
    <row r="22" s="4" customFormat="1" ht="51.75" spans="2:8">
      <c r="B22" s="30">
        <v>12</v>
      </c>
      <c r="C22" s="31" t="s">
        <v>49</v>
      </c>
      <c r="D22" s="32" t="s">
        <v>15</v>
      </c>
      <c r="E22" s="31">
        <v>150</v>
      </c>
      <c r="F22" s="32" t="s">
        <v>50</v>
      </c>
      <c r="G22" s="32" t="s">
        <v>51</v>
      </c>
      <c r="H22" s="33" t="str">
        <f>_xlfn.DISPIMG("ID_66B3424EEFDA4DE9B39C287F5F42D10D",1)</f>
        <v>=DISPIMG("ID_66B3424EEFDA4DE9B39C287F5F42D10D",1)</v>
      </c>
    </row>
    <row r="23" s="3" customFormat="1" ht="16.5"/>
    <row r="24" s="3" customFormat="1" ht="16.5"/>
    <row r="25" s="3" customFormat="1" ht="16.5"/>
    <row r="26" s="5" customFormat="1"/>
  </sheetData>
  <mergeCells count="4">
    <mergeCell ref="B2:D2"/>
    <mergeCell ref="B8:H8"/>
    <mergeCell ref="B10:B11"/>
    <mergeCell ref="C10:C1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终稿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熊</cp:lastModifiedBy>
  <dcterms:created xsi:type="dcterms:W3CDTF">2023-05-12T11:15:00Z</dcterms:created>
  <dcterms:modified xsi:type="dcterms:W3CDTF">2025-07-02T04:49:24Z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962A1F33ED1C4A02BFEC0DC8843309DD_12</vt:lpwstr>
  </property>
</Properties>
</file>