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热水主机及暖气管道维修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C052D276D4114A29B377DDA606A22474" descr="微信图片_20241031102326"/>
        <xdr:cNvPicPr/>
      </xdr:nvPicPr>
      <xdr:blipFill>
        <a:blip r:embed="rId1"/>
        <a:stretch>
          <a:fillRect/>
        </a:stretch>
      </xdr:blipFill>
      <xdr:spPr>
        <a:xfrm>
          <a:off x="0" y="0"/>
          <a:ext cx="4636135" cy="10058400"/>
        </a:xfrm>
        <a:prstGeom prst="rect">
          <a:avLst/>
        </a:prstGeom>
      </xdr:spPr>
    </xdr:pic>
  </etc:cellImage>
  <etc:cellImage>
    <xdr:pic>
      <xdr:nvPicPr>
        <xdr:cNvPr id="5" name="ID_DED1C1775EB04109920A96B8F3F07060" descr="微信图片_20241031102326"/>
        <xdr:cNvPicPr/>
      </xdr:nvPicPr>
      <xdr:blipFill>
        <a:blip r:embed="rId1"/>
        <a:stretch>
          <a:fillRect/>
        </a:stretch>
      </xdr:blipFill>
      <xdr:spPr>
        <a:xfrm>
          <a:off x="0" y="0"/>
          <a:ext cx="4636135" cy="10058400"/>
        </a:xfrm>
        <a:prstGeom prst="rect">
          <a:avLst/>
        </a:prstGeom>
      </xdr:spPr>
    </xdr:pic>
  </etc:cellImage>
  <etc:cellImage>
    <xdr:pic>
      <xdr:nvPicPr>
        <xdr:cNvPr id="6" name="ID_4E53F383E7DA4FB683AAD54A416AF264" descr="微信图片_20241031112025"/>
        <xdr:cNvPicPr/>
      </xdr:nvPicPr>
      <xdr:blipFill>
        <a:blip r:embed="rId2"/>
        <a:stretch>
          <a:fillRect/>
        </a:stretch>
      </xdr:blipFill>
      <xdr:spPr>
        <a:xfrm>
          <a:off x="0" y="0"/>
          <a:ext cx="9753600" cy="9753600"/>
        </a:xfrm>
        <a:prstGeom prst="rect">
          <a:avLst/>
        </a:prstGeom>
      </xdr:spPr>
    </xdr:pic>
  </etc:cellImage>
  <etc:cellImage>
    <xdr:pic>
      <xdr:nvPicPr>
        <xdr:cNvPr id="7" name="ID_AA39651D3AF748EA847CC91526D88303" descr="微信图片_20241031112025"/>
        <xdr:cNvPicPr/>
      </xdr:nvPicPr>
      <xdr:blipFill>
        <a:blip r:embed="rId2"/>
        <a:stretch>
          <a:fillRect/>
        </a:stretch>
      </xdr:blipFill>
      <xdr:spPr>
        <a:xfrm>
          <a:off x="0" y="0"/>
          <a:ext cx="9753600" cy="9753600"/>
        </a:xfrm>
        <a:prstGeom prst="rect">
          <a:avLst/>
        </a:prstGeom>
      </xdr:spPr>
    </xdr:pic>
  </etc:cellImage>
  <etc:cellImage>
    <xdr:pic>
      <xdr:nvPicPr>
        <xdr:cNvPr id="8" name="ID_D14D0175DCBF4B629D570E31DF76CBA6" descr="微信图片_20241031103118"/>
        <xdr:cNvPicPr/>
      </xdr:nvPicPr>
      <xdr:blipFill>
        <a:blip r:embed="rId3"/>
        <a:stretch>
          <a:fillRect/>
        </a:stretch>
      </xdr:blipFill>
      <xdr:spPr>
        <a:xfrm>
          <a:off x="0" y="0"/>
          <a:ext cx="5981700" cy="694182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<sst xmlns="http://schemas.openxmlformats.org/spreadsheetml/2006/main" count="37" uniqueCount="34">
  <si>
    <t>热水主机及暖气管道维修</t>
  </si>
  <si>
    <t>序号</t>
  </si>
  <si>
    <t>名称</t>
  </si>
  <si>
    <t>规格型号</t>
  </si>
  <si>
    <t>计量单位</t>
  </si>
  <si>
    <t>数量</t>
  </si>
  <si>
    <t>预算单价（元）</t>
  </si>
  <si>
    <t>预算金额小计（元）</t>
  </si>
  <si>
    <t>报价单价（元）</t>
  </si>
  <si>
    <t>报价金额合计（元）</t>
  </si>
  <si>
    <t>备注</t>
  </si>
  <si>
    <t>制冷剂补充</t>
  </si>
  <si>
    <t>R22</t>
  </si>
  <si>
    <t>套</t>
  </si>
  <si>
    <t>压缩机、不锈钢式更换</t>
  </si>
  <si>
    <t>抽真空、制冷剂补充</t>
  </si>
  <si>
    <t>项</t>
  </si>
  <si>
    <t>干燥过滤器</t>
  </si>
  <si>
    <t>氟滤EK305S</t>
  </si>
  <si>
    <t>个</t>
  </si>
  <si>
    <t>膨胀阀</t>
  </si>
  <si>
    <t>TCLE12HCA</t>
  </si>
  <si>
    <t>谷轮涡旋式压缩机</t>
  </si>
  <si>
    <t>VR114KS</t>
  </si>
  <si>
    <t>台</t>
  </si>
  <si>
    <t>不锈钢板式换热器</t>
  </si>
  <si>
    <t>ZL52A-82、3.0MPa/设计温度225-196</t>
  </si>
  <si>
    <t>暖气管道</t>
  </si>
  <si>
    <t>150mm碳钢管道更换2根*8米，（热力发泡暖气专用保温管，管壁厚8mm,聚氨酯发泡保温层800mm）混凝土地面开挖2*8*3米(混凝土厚25cm )及恢复（C25混凝土），150cm阀门更换两个/地埋混凝土管沟宽两米，盖板厚15cm.</t>
  </si>
  <si>
    <t>米</t>
  </si>
  <si>
    <t>热水管道</t>
  </si>
  <si>
    <t>65mm碳钢热水管道更换2根*50米（热力发泡暖气专用保温管，管壁厚8mm,聚氨酯发泡保温层800mm），路面开挖及恢复3米*50米（地埋混凝土管沟宽两米）。更换65mm阀门（1.6MPa）两个，</t>
  </si>
  <si>
    <t>采购预算总金额（元）</t>
  </si>
  <si>
    <t>其他补充说明情况：以上项目包含人工、辅材、税金，施工现场恢复、运行调试及质保。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</si>
</sst>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3" Type="http://schemas.openxmlformats.org/officeDocument/2006/relationships/image" Target="media/image3.jpeg"/><Relationship Id="rId2" Type="http://schemas.openxmlformats.org/officeDocument/2006/relationships/image" Target="media/image2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topLeftCell="A9" workbookViewId="0">
      <selection activeCell="A12" sqref="A12:J12"/>
    </sheetView>
  </sheetViews>
  <sheetFormatPr defaultColWidth="9" defaultRowHeight="14.4"/>
  <cols>
    <col min="1" max="1" width="8.11111111111111" style="2" customWidth="1"/>
    <col min="2" max="2" width="24.3333333333333" style="2" customWidth="1"/>
    <col min="3" max="3" width="29" style="2" customWidth="1"/>
    <col min="4" max="4" width="10.3333333333333" style="2" customWidth="1"/>
    <col min="5" max="5" width="8.22222222222222" style="2" customWidth="1"/>
    <col min="6" max="6" width="10.1111111111111" style="2" customWidth="1"/>
    <col min="7" max="7" width="12.2222222222222" style="2" customWidth="1"/>
    <col min="8" max="8" width="9.22222222222222" style="2" customWidth="1"/>
    <col min="9" max="9" width="11.2222222222222" style="2" customWidth="1"/>
    <col min="10" max="10" width="21.3333333333333" style="2" customWidth="1"/>
    <col min="11" max="16384" width="9" style="2"/>
  </cols>
  <sheetData>
    <row r="1" ht="4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3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71" customHeight="1" spans="1:10">
      <c r="A3" s="4">
        <v>1</v>
      </c>
      <c r="B3" s="4" t="s">
        <v>11</v>
      </c>
      <c r="C3" s="4" t="s">
        <v>12</v>
      </c>
      <c r="D3" s="4" t="s">
        <v>13</v>
      </c>
      <c r="E3" s="4">
        <v>3</v>
      </c>
      <c r="F3" s="4">
        <v>930</v>
      </c>
      <c r="G3" s="4">
        <f t="shared" ref="G3:G10" si="0">F3*E3</f>
        <v>2790</v>
      </c>
      <c r="H3" s="4"/>
      <c r="I3" s="4"/>
      <c r="J3" s="4" t="str">
        <f>_xlfn.DISPIMG("ID_C052D276D4114A29B377DDA606A22474",1)</f>
        <v>=DISPIMG("ID_C052D276D4114A29B377DDA606A22474",1)</v>
      </c>
    </row>
    <row r="4" s="1" customFormat="1" ht="46" customHeight="1" spans="1:10">
      <c r="A4" s="4">
        <v>2</v>
      </c>
      <c r="B4" s="4" t="s">
        <v>14</v>
      </c>
      <c r="C4" s="4" t="s">
        <v>15</v>
      </c>
      <c r="D4" s="4" t="s">
        <v>16</v>
      </c>
      <c r="E4" s="4">
        <v>3</v>
      </c>
      <c r="F4" s="4">
        <v>3500</v>
      </c>
      <c r="G4" s="4">
        <f t="shared" si="0"/>
        <v>10500</v>
      </c>
      <c r="H4" s="4"/>
      <c r="I4" s="4"/>
      <c r="J4" s="4" t="str">
        <f>_xlfn.DISPIMG("ID_C052D276D4114A29B377DDA606A22474",1)</f>
        <v>=DISPIMG("ID_C052D276D4114A29B377DDA606A22474",1)</v>
      </c>
    </row>
    <row r="5" ht="46" customHeight="1" spans="1:10">
      <c r="A5" s="5">
        <v>3</v>
      </c>
      <c r="B5" s="5" t="s">
        <v>17</v>
      </c>
      <c r="C5" s="4" t="s">
        <v>18</v>
      </c>
      <c r="D5" s="5" t="s">
        <v>19</v>
      </c>
      <c r="E5" s="5">
        <v>3</v>
      </c>
      <c r="F5" s="5">
        <v>210</v>
      </c>
      <c r="G5" s="5">
        <f t="shared" si="0"/>
        <v>630</v>
      </c>
      <c r="H5" s="5"/>
      <c r="I5" s="5"/>
      <c r="J5" s="5"/>
    </row>
    <row r="6" ht="46" customHeight="1" spans="1:10">
      <c r="A6" s="5">
        <v>4</v>
      </c>
      <c r="B6" s="5" t="s">
        <v>20</v>
      </c>
      <c r="C6" s="4" t="s">
        <v>21</v>
      </c>
      <c r="D6" s="5" t="s">
        <v>13</v>
      </c>
      <c r="E6" s="5">
        <v>3</v>
      </c>
      <c r="F6" s="5">
        <v>650</v>
      </c>
      <c r="G6" s="5">
        <f t="shared" si="0"/>
        <v>1950</v>
      </c>
      <c r="H6" s="5"/>
      <c r="I6" s="5"/>
      <c r="J6" s="5"/>
    </row>
    <row r="7" ht="46" customHeight="1" spans="1:10">
      <c r="A7" s="5">
        <v>5</v>
      </c>
      <c r="B7" s="5" t="s">
        <v>22</v>
      </c>
      <c r="C7" s="4" t="s">
        <v>23</v>
      </c>
      <c r="D7" s="5" t="s">
        <v>24</v>
      </c>
      <c r="E7" s="5">
        <v>2</v>
      </c>
      <c r="F7" s="5">
        <v>4500</v>
      </c>
      <c r="G7" s="5">
        <f t="shared" si="0"/>
        <v>9000</v>
      </c>
      <c r="H7" s="5"/>
      <c r="I7" s="5"/>
      <c r="J7" s="5" t="str">
        <f>_xlfn.DISPIMG("ID_DED1C1775EB04109920A96B8F3F07060",1)</f>
        <v>=DISPIMG("ID_DED1C1775EB04109920A96B8F3F07060",1)</v>
      </c>
    </row>
    <row r="8" ht="46" customHeight="1" spans="1:10">
      <c r="A8" s="5">
        <v>6</v>
      </c>
      <c r="B8" s="5" t="s">
        <v>25</v>
      </c>
      <c r="C8" s="4" t="s">
        <v>26</v>
      </c>
      <c r="D8" s="5" t="s">
        <v>24</v>
      </c>
      <c r="E8" s="5">
        <v>6</v>
      </c>
      <c r="F8" s="5">
        <v>4390</v>
      </c>
      <c r="G8" s="5">
        <f t="shared" si="0"/>
        <v>26340</v>
      </c>
      <c r="H8" s="5"/>
      <c r="I8" s="5"/>
      <c r="J8" s="5" t="str">
        <f>_xlfn.DISPIMG("ID_D14D0175DCBF4B629D570E31DF76CBA6",1)</f>
        <v>=DISPIMG("ID_D14D0175DCBF4B629D570E31DF76CBA6",1)</v>
      </c>
    </row>
    <row r="9" ht="129" customHeight="1" spans="1:10">
      <c r="A9" s="5">
        <v>7</v>
      </c>
      <c r="B9" s="5" t="s">
        <v>27</v>
      </c>
      <c r="C9" s="4" t="s">
        <v>28</v>
      </c>
      <c r="D9" s="5" t="s">
        <v>29</v>
      </c>
      <c r="E9" s="5">
        <v>16</v>
      </c>
      <c r="F9" s="5">
        <v>500</v>
      </c>
      <c r="G9" s="5">
        <f t="shared" si="0"/>
        <v>8000</v>
      </c>
      <c r="H9" s="5"/>
      <c r="I9" s="5"/>
      <c r="J9" s="5" t="str">
        <f>_xlfn.DISPIMG("ID_4E53F383E7DA4FB683AAD54A416AF264",1)</f>
        <v>=DISPIMG("ID_4E53F383E7DA4FB683AAD54A416AF264",1)</v>
      </c>
    </row>
    <row r="10" ht="106" customHeight="1" spans="1:10">
      <c r="A10" s="5">
        <v>8</v>
      </c>
      <c r="B10" s="5" t="s">
        <v>30</v>
      </c>
      <c r="C10" s="4" t="s">
        <v>31</v>
      </c>
      <c r="D10" s="5" t="s">
        <v>29</v>
      </c>
      <c r="E10" s="5">
        <v>100</v>
      </c>
      <c r="F10" s="5">
        <v>100</v>
      </c>
      <c r="G10" s="5">
        <f t="shared" si="0"/>
        <v>10000</v>
      </c>
      <c r="H10" s="5"/>
      <c r="I10" s="5"/>
      <c r="J10" s="5" t="str">
        <f>_xlfn.DISPIMG("ID_AA39651D3AF748EA847CC91526D88303",1)</f>
        <v>=DISPIMG("ID_AA39651D3AF748EA847CC91526D88303",1)</v>
      </c>
    </row>
    <row r="11" ht="32" customHeight="1" spans="1:10">
      <c r="A11" s="6" t="s">
        <v>32</v>
      </c>
      <c r="B11" s="7"/>
      <c r="C11" s="7"/>
      <c r="D11" s="7"/>
      <c r="E11" s="7"/>
      <c r="F11" s="8"/>
      <c r="G11" s="5">
        <f>SUM(G3:G10)</f>
        <v>69210</v>
      </c>
      <c r="H11" s="5"/>
      <c r="I11" s="5"/>
      <c r="J11" s="5"/>
    </row>
    <row r="12" ht="32" customHeight="1" spans="1:10">
      <c r="A12" s="9" t="s">
        <v>33</v>
      </c>
      <c r="B12" s="10"/>
      <c r="C12" s="10"/>
      <c r="D12" s="10"/>
      <c r="E12" s="10"/>
      <c r="F12" s="10"/>
      <c r="G12" s="10"/>
      <c r="H12" s="10"/>
      <c r="I12" s="10"/>
      <c r="J12" s="11"/>
    </row>
  </sheetData>
  <mergeCells count="3">
    <mergeCell ref="A1:J1"/>
    <mergeCell ref="A11:F11"/>
    <mergeCell ref="A12:J1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热水主机及暖气管道维修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 </cp:lastModifiedBy>
  <dcterms:created xsi:type="dcterms:W3CDTF">2023-05-12T11:15:00Z</dcterms:created>
  <dcterms:modified xsi:type="dcterms:W3CDTF">2024-10-31T03:51:24Z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FFDDAF39EB3441DDACA6CD6839148E61_12</vt:lpwstr>
  </property>
</Properties>
</file>