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<sst xmlns="http://schemas.openxmlformats.org/spreadsheetml/2006/main" count="142" uniqueCount="83">
  <si>
    <t>阿克苏水文勘测局办公楼门头装饰工程清单</t>
  </si>
  <si>
    <t>序号</t>
  </si>
  <si>
    <t>品目</t>
  </si>
  <si>
    <t>规格</t>
  </si>
  <si>
    <t>单位</t>
  </si>
  <si>
    <t>工程量</t>
  </si>
  <si>
    <t>单价</t>
  </si>
  <si>
    <t>金额</t>
  </si>
  <si>
    <t>材质</t>
  </si>
  <si>
    <t>备注</t>
  </si>
  <si>
    <t>原门头拆除+垃圾清运</t>
  </si>
  <si>
    <t>项</t>
  </si>
  <si>
    <t>门头</t>
  </si>
  <si>
    <t>12600mm*1500mm</t>
  </si>
  <si>
    <t>平方</t>
  </si>
  <si>
    <t>大理石材料</t>
  </si>
  <si>
    <t>门头两侧面</t>
  </si>
  <si>
    <t>3000mm*1500mm</t>
  </si>
  <si>
    <t>门头阴面</t>
  </si>
  <si>
    <t>门头阴面两侧面</t>
  </si>
  <si>
    <t>立柱X2根</t>
  </si>
  <si>
    <t>800mm*800mm</t>
  </si>
  <si>
    <t>墙面</t>
  </si>
  <si>
    <t>12400mm*3500mm</t>
  </si>
  <si>
    <t>厚度面</t>
  </si>
  <si>
    <t>12600mm*1200mm</t>
  </si>
  <si>
    <t>大理石圆弧线条</t>
  </si>
  <si>
    <t>半径20cm以内</t>
  </si>
  <si>
    <t>米</t>
  </si>
  <si>
    <t>小计</t>
  </si>
  <si>
    <t>大理石工费</t>
  </si>
  <si>
    <t>镀锌材料+五金等</t>
  </si>
  <si>
    <t>非标五金费用（此项为估算项，具体以实际为准）</t>
  </si>
  <si>
    <t>加强主体焊接</t>
  </si>
  <si>
    <t>加强钢结构工费及材料费</t>
  </si>
  <si>
    <t>加强主体槽钢</t>
  </si>
  <si>
    <t>10*10槽钢</t>
  </si>
  <si>
    <t>根</t>
  </si>
  <si>
    <t>混泥土柱子</t>
  </si>
  <si>
    <t>预埋100*100*100柱体60*60*330</t>
  </si>
  <si>
    <t>立柱基座混泥土+预埋件材料费+人工费</t>
  </si>
  <si>
    <t>钢架搭建</t>
  </si>
  <si>
    <t>套</t>
  </si>
  <si>
    <t>地面恢复</t>
  </si>
  <si>
    <t>门头底面</t>
  </si>
  <si>
    <t>定制材料</t>
  </si>
  <si>
    <t>2mm铝单板定制尺寸（白色）</t>
  </si>
  <si>
    <t>定制</t>
  </si>
  <si>
    <t>工费</t>
  </si>
  <si>
    <t>顶面封闭</t>
  </si>
  <si>
    <t>铁皮</t>
  </si>
  <si>
    <t>(坡度2-3cm)混泥土</t>
  </si>
  <si>
    <t>沙子水泥+人工</t>
  </si>
  <si>
    <t>房顶防水</t>
  </si>
  <si>
    <t>防水两次</t>
  </si>
  <si>
    <t>导流管</t>
  </si>
  <si>
    <t>75mmPVC</t>
  </si>
  <si>
    <t>电线</t>
  </si>
  <si>
    <t>4平方</t>
  </si>
  <si>
    <t>卷</t>
  </si>
  <si>
    <t>特变</t>
  </si>
  <si>
    <t>LEDD灯</t>
  </si>
  <si>
    <t>60W白光45cm</t>
  </si>
  <si>
    <t>第一项至第七项合计金额</t>
  </si>
  <si>
    <t>楼顶发光字（水文标志）</t>
  </si>
  <si>
    <t>166*151</t>
  </si>
  <si>
    <t>蓝色铁艺烤漆冲孔发光字</t>
  </si>
  <si>
    <t>文字</t>
  </si>
  <si>
    <t>镀锌方管</t>
  </si>
  <si>
    <t>3*3</t>
  </si>
  <si>
    <t>时控开关+五金</t>
  </si>
  <si>
    <t>时控开关+膨胀螺丝+胶</t>
  </si>
  <si>
    <t>安装费</t>
  </si>
  <si>
    <t>人工费</t>
  </si>
  <si>
    <t>单位塔身发光字：中国水文*2套</t>
  </si>
  <si>
    <t>180*180</t>
  </si>
  <si>
    <t>时控开关</t>
  </si>
  <si>
    <t>个</t>
  </si>
  <si>
    <t>第八项至第九项合计金额</t>
  </si>
  <si>
    <t>总计</t>
  </si>
  <si>
    <t>利润</t>
  </si>
  <si>
    <t>工程总款项*15%</t>
  </si>
  <si>
    <t>税费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</si>
</sst>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theme="9"/>
      </left>
      <right style="thin">
        <color auto="1"/>
      </right>
      <top style="thick">
        <color theme="9"/>
      </top>
      <bottom style="thick">
        <color theme="9"/>
      </bottom>
      <diagonal/>
    </border>
    <border>
      <left style="thin">
        <color auto="1"/>
      </left>
      <right style="thin">
        <color auto="1"/>
      </right>
      <top style="thick">
        <color theme="9"/>
      </top>
      <bottom style="thick">
        <color theme="9"/>
      </bottom>
      <diagonal/>
    </border>
    <border>
      <left style="thick">
        <color theme="9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9"/>
      </left>
      <right style="thin">
        <color auto="1"/>
      </right>
      <top/>
      <bottom style="thick">
        <color theme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theme="9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theme="9"/>
      </left>
      <right style="thin">
        <color auto="1"/>
      </right>
      <top style="thick">
        <color theme="9"/>
      </top>
      <bottom/>
      <diagonal/>
    </border>
    <border>
      <left style="thin">
        <color auto="1"/>
      </left>
      <right style="thin">
        <color auto="1"/>
      </right>
      <top style="thick">
        <color theme="9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n">
        <color auto="1"/>
      </left>
      <right style="thick">
        <color theme="9"/>
      </right>
      <top/>
      <bottom style="thin">
        <color auto="1"/>
      </bottom>
      <diagonal/>
    </border>
    <border>
      <left style="thin">
        <color auto="1"/>
      </left>
      <right style="thick">
        <color theme="9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9"/>
      </right>
      <top style="thin">
        <color auto="1"/>
      </top>
      <bottom style="thick">
        <color theme="9"/>
      </bottom>
      <diagonal/>
    </border>
    <border>
      <left style="thin">
        <color theme="9"/>
      </left>
      <right/>
      <top/>
      <bottom/>
      <diagonal/>
    </border>
    <border>
      <left style="thin">
        <color auto="1"/>
      </left>
      <right style="thick">
        <color theme="9"/>
      </right>
      <top/>
      <bottom/>
      <diagonal/>
    </border>
    <border>
      <left style="thin">
        <color auto="1"/>
      </left>
      <right style="thick">
        <color theme="9"/>
      </right>
      <top style="thick">
        <color theme="9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31" applyNumberFormat="0" applyAlignment="0" applyProtection="0">
      <alignment vertical="center"/>
    </xf>
    <xf numFmtId="0" fontId="13" fillId="4" borderId="32" applyNumberFormat="0" applyAlignment="0" applyProtection="0">
      <alignment vertical="center"/>
    </xf>
    <xf numFmtId="0" fontId="14" fillId="4" borderId="31" applyNumberFormat="0" applyAlignment="0" applyProtection="0">
      <alignment vertical="center"/>
    </xf>
    <xf numFmtId="0" fontId="15" fillId="5" borderId="33" applyNumberFormat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76" fontId="1" fillId="0" borderId="14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128905</xdr:colOff>
      <xdr:row>0</xdr:row>
      <xdr:rowOff>401320</xdr:rowOff>
    </xdr:from>
    <xdr:to>
      <xdr:col>28</xdr:col>
      <xdr:colOff>43180</xdr:colOff>
      <xdr:row>20</xdr:row>
      <xdr:rowOff>64770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129135" y="401320"/>
          <a:ext cx="12944475" cy="5962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238760</xdr:colOff>
      <xdr:row>20</xdr:row>
      <xdr:rowOff>27305</xdr:rowOff>
    </xdr:from>
    <xdr:to>
      <xdr:col>27</xdr:col>
      <xdr:colOff>549910</xdr:colOff>
      <xdr:row>33</xdr:row>
      <xdr:rowOff>58420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238990" y="6326505"/>
          <a:ext cx="12655550" cy="3993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53975</xdr:colOff>
      <xdr:row>29</xdr:row>
      <xdr:rowOff>27940</xdr:rowOff>
    </xdr:from>
    <xdr:to>
      <xdr:col>28</xdr:col>
      <xdr:colOff>107315</xdr:colOff>
      <xdr:row>48</xdr:row>
      <xdr:rowOff>124460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054205" y="9070340"/>
          <a:ext cx="13083540" cy="5887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376555</xdr:colOff>
      <xdr:row>48</xdr:row>
      <xdr:rowOff>233045</xdr:rowOff>
    </xdr:from>
    <xdr:to>
      <xdr:col>19</xdr:col>
      <xdr:colOff>81280</xdr:colOff>
      <xdr:row>92</xdr:row>
      <xdr:rowOff>23495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2376785" y="15066645"/>
          <a:ext cx="6562725" cy="7086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abSelected="1" workbookViewId="0">
      <selection activeCell="G54" sqref="G54"/>
    </sheetView>
  </sheetViews>
  <sheetFormatPr defaultColWidth="9" defaultRowHeight="11.25"/>
  <cols>
    <col min="1" max="1" width="9" style="1"/>
    <col min="2" max="2" width="26.2" style="1" customWidth="1"/>
    <col min="3" max="3" width="24.75" style="1" customWidth="1"/>
    <col min="4" max="5" width="9" style="1"/>
    <col min="6" max="6" width="11.2416666666667" style="1" customWidth="1"/>
    <col min="7" max="7" width="19.8416666666667" style="3" customWidth="1"/>
    <col min="8" max="8" width="36.15" style="1" customWidth="1"/>
    <col min="9" max="9" width="12.3" style="1" customWidth="1"/>
    <col min="10" max="16384" width="9" style="1"/>
  </cols>
  <sheetData>
    <row r="1" s="1" customFormat="1" ht="40" customHeight="1" spans="1:9">
      <c r="A1" s="4" t="s">
        <v>0</v>
      </c>
      <c r="B1" s="4"/>
      <c r="C1" s="4"/>
      <c r="D1" s="4"/>
      <c r="E1" s="4"/>
      <c r="F1" s="4"/>
      <c r="G1" s="5"/>
      <c r="H1" s="4"/>
      <c r="I1" s="4"/>
    </row>
    <row r="2" s="1" customFormat="1" ht="24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</row>
    <row r="3" s="1" customFormat="1" ht="24" customHeight="1" spans="1:9">
      <c r="A3" s="8">
        <v>1</v>
      </c>
      <c r="B3" s="9" t="s">
        <v>10</v>
      </c>
      <c r="C3" s="9"/>
      <c r="D3" s="9" t="s">
        <v>11</v>
      </c>
      <c r="E3" s="9"/>
      <c r="F3" s="9"/>
      <c r="G3" s="10"/>
      <c r="H3" s="9"/>
      <c r="I3" s="39"/>
    </row>
    <row r="4" s="1" customFormat="1" ht="24" customHeight="1" spans="1:9">
      <c r="A4" s="11">
        <v>2</v>
      </c>
      <c r="B4" s="12" t="s">
        <v>12</v>
      </c>
      <c r="C4" s="12" t="s">
        <v>13</v>
      </c>
      <c r="D4" s="12" t="s">
        <v>14</v>
      </c>
      <c r="E4" s="12">
        <v>18.9</v>
      </c>
      <c r="F4" s="12"/>
      <c r="G4" s="13"/>
      <c r="H4" s="12" t="s">
        <v>15</v>
      </c>
      <c r="I4" s="40"/>
    </row>
    <row r="5" s="1" customFormat="1" ht="24" customHeight="1" spans="1:9">
      <c r="A5" s="11"/>
      <c r="B5" s="14" t="s">
        <v>16</v>
      </c>
      <c r="C5" s="14" t="s">
        <v>17</v>
      </c>
      <c r="D5" s="14" t="s">
        <v>14</v>
      </c>
      <c r="E5" s="14">
        <v>9</v>
      </c>
      <c r="F5" s="14"/>
      <c r="G5" s="15"/>
      <c r="H5" s="14"/>
      <c r="I5" s="41"/>
    </row>
    <row r="6" s="1" customFormat="1" ht="24" customHeight="1" spans="1:9">
      <c r="A6" s="11"/>
      <c r="B6" s="14" t="s">
        <v>18</v>
      </c>
      <c r="C6" s="14" t="s">
        <v>13</v>
      </c>
      <c r="D6" s="14" t="s">
        <v>14</v>
      </c>
      <c r="E6" s="14">
        <v>18.9</v>
      </c>
      <c r="F6" s="14"/>
      <c r="G6" s="15"/>
      <c r="H6" s="14"/>
      <c r="I6" s="41"/>
    </row>
    <row r="7" s="1" customFormat="1" ht="24" customHeight="1" spans="1:9">
      <c r="A7" s="11"/>
      <c r="B7" s="14" t="s">
        <v>19</v>
      </c>
      <c r="C7" s="14" t="s">
        <v>17</v>
      </c>
      <c r="D7" s="14" t="s">
        <v>14</v>
      </c>
      <c r="E7" s="14">
        <v>9</v>
      </c>
      <c r="F7" s="14"/>
      <c r="G7" s="15"/>
      <c r="H7" s="14"/>
      <c r="I7" s="41"/>
    </row>
    <row r="8" s="1" customFormat="1" ht="24" customHeight="1" spans="1:9">
      <c r="A8" s="11"/>
      <c r="B8" s="14" t="s">
        <v>20</v>
      </c>
      <c r="C8" s="14" t="s">
        <v>21</v>
      </c>
      <c r="D8" s="14" t="s">
        <v>14</v>
      </c>
      <c r="E8" s="14">
        <f>11.2*2</f>
        <v>22.4</v>
      </c>
      <c r="F8" s="14"/>
      <c r="G8" s="15"/>
      <c r="H8" s="14"/>
      <c r="I8" s="41"/>
    </row>
    <row r="9" s="1" customFormat="1" ht="24" customHeight="1" spans="1:9">
      <c r="A9" s="11"/>
      <c r="B9" s="14" t="s">
        <v>22</v>
      </c>
      <c r="C9" s="14" t="s">
        <v>23</v>
      </c>
      <c r="D9" s="14"/>
      <c r="E9" s="14">
        <v>21.84</v>
      </c>
      <c r="F9" s="14"/>
      <c r="G9" s="15"/>
      <c r="H9" s="14"/>
      <c r="I9" s="41"/>
    </row>
    <row r="10" s="1" customFormat="1" ht="24" customHeight="1" spans="1:9">
      <c r="A10" s="11"/>
      <c r="B10" s="14" t="s">
        <v>24</v>
      </c>
      <c r="C10" s="14" t="s">
        <v>25</v>
      </c>
      <c r="D10" s="14" t="s">
        <v>14</v>
      </c>
      <c r="E10" s="14">
        <v>22.32</v>
      </c>
      <c r="F10" s="14"/>
      <c r="G10" s="15"/>
      <c r="H10" s="14"/>
      <c r="I10" s="41"/>
    </row>
    <row r="11" s="1" customFormat="1" ht="24" customHeight="1" spans="1:9">
      <c r="A11" s="11"/>
      <c r="B11" s="14" t="s">
        <v>26</v>
      </c>
      <c r="C11" s="14" t="s">
        <v>27</v>
      </c>
      <c r="D11" s="14" t="s">
        <v>28</v>
      </c>
      <c r="E11" s="14">
        <v>20</v>
      </c>
      <c r="F11" s="14"/>
      <c r="G11" s="15"/>
      <c r="H11" s="14"/>
      <c r="I11" s="41"/>
    </row>
    <row r="12" s="1" customFormat="1" ht="24" customHeight="1" spans="1:9">
      <c r="A12" s="16"/>
      <c r="B12" s="17"/>
      <c r="C12" s="17" t="s">
        <v>29</v>
      </c>
      <c r="D12" s="17"/>
      <c r="E12" s="17"/>
      <c r="F12" s="17"/>
      <c r="G12" s="18">
        <f>SUM(G4:G11)</f>
        <v>0</v>
      </c>
      <c r="H12" s="17"/>
      <c r="I12" s="42"/>
    </row>
    <row r="13" s="1" customFormat="1" ht="24" customHeight="1" spans="1:11">
      <c r="A13" s="11">
        <v>3</v>
      </c>
      <c r="B13" s="12" t="s">
        <v>12</v>
      </c>
      <c r="C13" s="12" t="s">
        <v>13</v>
      </c>
      <c r="D13" s="12" t="s">
        <v>14</v>
      </c>
      <c r="E13" s="12">
        <v>18.9</v>
      </c>
      <c r="F13" s="12"/>
      <c r="G13" s="13"/>
      <c r="H13" s="19" t="s">
        <v>30</v>
      </c>
      <c r="I13" s="40"/>
      <c r="K13" s="43"/>
    </row>
    <row r="14" s="1" customFormat="1" ht="24" customHeight="1" spans="1:9">
      <c r="A14" s="11"/>
      <c r="B14" s="14" t="s">
        <v>16</v>
      </c>
      <c r="C14" s="14" t="s">
        <v>17</v>
      </c>
      <c r="D14" s="14" t="s">
        <v>14</v>
      </c>
      <c r="E14" s="14">
        <v>9</v>
      </c>
      <c r="F14" s="14"/>
      <c r="G14" s="15"/>
      <c r="H14" s="19"/>
      <c r="I14" s="41"/>
    </row>
    <row r="15" s="1" customFormat="1" ht="24" customHeight="1" spans="1:9">
      <c r="A15" s="11"/>
      <c r="B15" s="14" t="s">
        <v>18</v>
      </c>
      <c r="C15" s="14" t="s">
        <v>13</v>
      </c>
      <c r="D15" s="14" t="s">
        <v>14</v>
      </c>
      <c r="E15" s="14">
        <v>18.9</v>
      </c>
      <c r="F15" s="14"/>
      <c r="G15" s="15"/>
      <c r="H15" s="19"/>
      <c r="I15" s="41"/>
    </row>
    <row r="16" s="1" customFormat="1" ht="24" customHeight="1" spans="1:9">
      <c r="A16" s="11"/>
      <c r="B16" s="14" t="s">
        <v>19</v>
      </c>
      <c r="C16" s="14" t="s">
        <v>17</v>
      </c>
      <c r="D16" s="14" t="s">
        <v>14</v>
      </c>
      <c r="E16" s="14">
        <v>9</v>
      </c>
      <c r="F16" s="14"/>
      <c r="G16" s="15"/>
      <c r="H16" s="19"/>
      <c r="I16" s="41"/>
    </row>
    <row r="17" s="1" customFormat="1" ht="24" customHeight="1" spans="1:9">
      <c r="A17" s="11"/>
      <c r="B17" s="14" t="s">
        <v>20</v>
      </c>
      <c r="C17" s="14" t="s">
        <v>21</v>
      </c>
      <c r="D17" s="14" t="s">
        <v>14</v>
      </c>
      <c r="E17" s="14">
        <f>11.2*2</f>
        <v>22.4</v>
      </c>
      <c r="F17" s="14"/>
      <c r="G17" s="15"/>
      <c r="H17" s="19"/>
      <c r="I17" s="41"/>
    </row>
    <row r="18" s="1" customFormat="1" ht="24" customHeight="1" spans="1:9">
      <c r="A18" s="11"/>
      <c r="B18" s="14" t="s">
        <v>22</v>
      </c>
      <c r="C18" s="14" t="s">
        <v>23</v>
      </c>
      <c r="D18" s="14"/>
      <c r="E18" s="14">
        <v>21.84</v>
      </c>
      <c r="F18" s="14"/>
      <c r="G18" s="15"/>
      <c r="H18" s="19"/>
      <c r="I18" s="41"/>
    </row>
    <row r="19" s="1" customFormat="1" ht="24" customHeight="1" spans="1:9">
      <c r="A19" s="11"/>
      <c r="B19" s="14" t="s">
        <v>24</v>
      </c>
      <c r="C19" s="14" t="s">
        <v>25</v>
      </c>
      <c r="D19" s="14" t="s">
        <v>14</v>
      </c>
      <c r="E19" s="14">
        <v>22.32</v>
      </c>
      <c r="F19" s="14"/>
      <c r="G19" s="15"/>
      <c r="H19" s="19"/>
      <c r="I19" s="41"/>
    </row>
    <row r="20" s="1" customFormat="1" ht="24" customHeight="1" spans="1:9">
      <c r="A20" s="11"/>
      <c r="B20" s="14" t="s">
        <v>26</v>
      </c>
      <c r="C20" s="14" t="s">
        <v>27</v>
      </c>
      <c r="D20" s="14" t="s">
        <v>28</v>
      </c>
      <c r="E20" s="14">
        <v>20</v>
      </c>
      <c r="F20" s="14"/>
      <c r="G20" s="15"/>
      <c r="H20" s="19"/>
      <c r="I20" s="41"/>
    </row>
    <row r="21" s="1" customFormat="1" ht="24" customHeight="1" spans="1:9">
      <c r="A21" s="16"/>
      <c r="B21" s="17"/>
      <c r="C21" s="17" t="s">
        <v>29</v>
      </c>
      <c r="D21" s="17"/>
      <c r="E21" s="17"/>
      <c r="F21" s="17"/>
      <c r="G21" s="18">
        <f>SUM(G13:G20)</f>
        <v>0</v>
      </c>
      <c r="H21" s="20"/>
      <c r="I21" s="42"/>
    </row>
    <row r="22" s="1" customFormat="1" ht="24" customHeight="1" spans="1:9">
      <c r="A22" s="11">
        <v>4</v>
      </c>
      <c r="B22" s="12" t="s">
        <v>31</v>
      </c>
      <c r="C22" s="12"/>
      <c r="D22" s="12"/>
      <c r="E22" s="12">
        <f>E19+E18+E17+E16+E15+E14+E13</f>
        <v>122.36</v>
      </c>
      <c r="F22" s="12"/>
      <c r="G22" s="13"/>
      <c r="H22" s="12" t="s">
        <v>32</v>
      </c>
      <c r="I22" s="40"/>
    </row>
    <row r="23" s="1" customFormat="1" ht="24" customHeight="1" spans="1:9">
      <c r="A23" s="16"/>
      <c r="B23" s="17"/>
      <c r="C23" s="17" t="s">
        <v>29</v>
      </c>
      <c r="D23" s="17"/>
      <c r="E23" s="17"/>
      <c r="F23" s="17"/>
      <c r="G23" s="18">
        <f>SUM(G22:G22)</f>
        <v>0</v>
      </c>
      <c r="H23" s="17"/>
      <c r="I23" s="42"/>
    </row>
    <row r="24" s="1" customFormat="1" ht="24" customHeight="1" spans="1:9">
      <c r="A24" s="11">
        <v>5</v>
      </c>
      <c r="B24" s="12" t="s">
        <v>33</v>
      </c>
      <c r="C24" s="12"/>
      <c r="D24" s="12"/>
      <c r="E24" s="12">
        <v>1</v>
      </c>
      <c r="F24" s="12"/>
      <c r="G24" s="13"/>
      <c r="H24" s="19" t="s">
        <v>34</v>
      </c>
      <c r="I24" s="40"/>
    </row>
    <row r="25" s="1" customFormat="1" ht="24" customHeight="1" spans="1:9">
      <c r="A25" s="11"/>
      <c r="B25" s="14" t="s">
        <v>35</v>
      </c>
      <c r="C25" s="14" t="s">
        <v>36</v>
      </c>
      <c r="D25" s="14" t="s">
        <v>37</v>
      </c>
      <c r="E25" s="14">
        <v>12</v>
      </c>
      <c r="F25" s="14"/>
      <c r="G25" s="15"/>
      <c r="H25" s="19"/>
      <c r="I25" s="41"/>
    </row>
    <row r="26" s="1" customFormat="1" ht="24" customHeight="1" spans="1:9">
      <c r="A26" s="16"/>
      <c r="B26" s="17"/>
      <c r="C26" s="17" t="s">
        <v>29</v>
      </c>
      <c r="D26" s="17"/>
      <c r="E26" s="17"/>
      <c r="F26" s="17"/>
      <c r="G26" s="18">
        <f>SUM(G24:G25)</f>
        <v>0</v>
      </c>
      <c r="H26" s="20"/>
      <c r="I26" s="42"/>
    </row>
    <row r="27" s="1" customFormat="1" ht="24" customHeight="1" spans="1:9">
      <c r="A27" s="11">
        <v>6</v>
      </c>
      <c r="B27" s="12" t="s">
        <v>38</v>
      </c>
      <c r="C27" s="12" t="s">
        <v>39</v>
      </c>
      <c r="D27" s="14" t="s">
        <v>37</v>
      </c>
      <c r="E27" s="12">
        <v>2</v>
      </c>
      <c r="F27" s="12"/>
      <c r="G27" s="13"/>
      <c r="H27" s="19" t="s">
        <v>40</v>
      </c>
      <c r="I27" s="40"/>
    </row>
    <row r="28" s="1" customFormat="1" ht="24" customHeight="1" spans="1:9">
      <c r="A28" s="11"/>
      <c r="B28" s="14" t="s">
        <v>41</v>
      </c>
      <c r="C28" s="14"/>
      <c r="D28" s="14" t="s">
        <v>42</v>
      </c>
      <c r="E28" s="14">
        <v>1</v>
      </c>
      <c r="F28" s="14"/>
      <c r="G28" s="15"/>
      <c r="H28" s="19"/>
      <c r="I28" s="41"/>
    </row>
    <row r="29" s="1" customFormat="1" ht="24" customHeight="1" spans="1:9">
      <c r="A29" s="11"/>
      <c r="B29" s="14" t="s">
        <v>43</v>
      </c>
      <c r="C29" s="14"/>
      <c r="D29" s="14" t="s">
        <v>14</v>
      </c>
      <c r="E29" s="14">
        <v>9.14</v>
      </c>
      <c r="F29" s="14"/>
      <c r="G29" s="15"/>
      <c r="H29" s="19"/>
      <c r="I29" s="41"/>
    </row>
    <row r="30" s="1" customFormat="1" ht="24" customHeight="1" spans="1:9">
      <c r="A30" s="16"/>
      <c r="B30" s="17"/>
      <c r="C30" s="17" t="s">
        <v>29</v>
      </c>
      <c r="D30" s="17"/>
      <c r="E30" s="17"/>
      <c r="F30" s="17"/>
      <c r="G30" s="18">
        <f>SUM(G27:G29)</f>
        <v>0</v>
      </c>
      <c r="H30" s="20"/>
      <c r="I30" s="42"/>
    </row>
    <row r="31" s="1" customFormat="1" ht="24" customHeight="1" spans="1:9">
      <c r="A31" s="11">
        <v>7</v>
      </c>
      <c r="B31" s="12" t="s">
        <v>44</v>
      </c>
      <c r="C31" s="12" t="s">
        <v>45</v>
      </c>
      <c r="D31" s="12" t="s">
        <v>14</v>
      </c>
      <c r="E31" s="12">
        <v>37</v>
      </c>
      <c r="F31" s="12"/>
      <c r="G31" s="13"/>
      <c r="H31" s="12" t="s">
        <v>46</v>
      </c>
      <c r="I31" s="40"/>
    </row>
    <row r="32" s="1" customFormat="1" ht="24" customHeight="1" spans="1:9">
      <c r="A32" s="11"/>
      <c r="B32" s="14" t="s">
        <v>44</v>
      </c>
      <c r="C32" s="14" t="s">
        <v>47</v>
      </c>
      <c r="D32" s="14" t="s">
        <v>14</v>
      </c>
      <c r="E32" s="14">
        <v>37</v>
      </c>
      <c r="F32" s="14"/>
      <c r="G32" s="15"/>
      <c r="H32" s="14" t="s">
        <v>48</v>
      </c>
      <c r="I32" s="41"/>
    </row>
    <row r="33" s="1" customFormat="1" ht="24" customHeight="1" spans="1:9">
      <c r="A33" s="11"/>
      <c r="B33" s="14" t="s">
        <v>49</v>
      </c>
      <c r="C33" s="14" t="s">
        <v>50</v>
      </c>
      <c r="D33" s="14" t="s">
        <v>14</v>
      </c>
      <c r="E33" s="14">
        <v>37</v>
      </c>
      <c r="F33" s="14"/>
      <c r="G33" s="15"/>
      <c r="H33" s="14"/>
      <c r="I33" s="41"/>
    </row>
    <row r="34" s="1" customFormat="1" ht="24" customHeight="1" spans="1:9">
      <c r="A34" s="11"/>
      <c r="B34" s="14" t="s">
        <v>51</v>
      </c>
      <c r="C34" s="14"/>
      <c r="D34" s="14" t="s">
        <v>14</v>
      </c>
      <c r="E34" s="14">
        <v>37</v>
      </c>
      <c r="F34" s="14"/>
      <c r="G34" s="15"/>
      <c r="H34" s="14" t="s">
        <v>52</v>
      </c>
      <c r="I34" s="41"/>
    </row>
    <row r="35" s="1" customFormat="1" ht="24" customHeight="1" spans="1:9">
      <c r="A35" s="11"/>
      <c r="B35" s="14" t="s">
        <v>53</v>
      </c>
      <c r="C35" s="14"/>
      <c r="D35" s="14" t="s">
        <v>14</v>
      </c>
      <c r="E35" s="14">
        <v>40</v>
      </c>
      <c r="F35" s="14"/>
      <c r="G35" s="15"/>
      <c r="H35" s="14" t="s">
        <v>54</v>
      </c>
      <c r="I35" s="41"/>
    </row>
    <row r="36" s="1" customFormat="1" ht="24" customHeight="1" spans="1:9">
      <c r="A36" s="11"/>
      <c r="B36" s="14" t="s">
        <v>55</v>
      </c>
      <c r="C36" s="14"/>
      <c r="D36" s="14" t="s">
        <v>37</v>
      </c>
      <c r="E36" s="14">
        <v>2</v>
      </c>
      <c r="F36" s="14"/>
      <c r="G36" s="15"/>
      <c r="H36" s="14" t="s">
        <v>56</v>
      </c>
      <c r="I36" s="41"/>
    </row>
    <row r="37" s="1" customFormat="1" ht="24" customHeight="1" spans="1:9">
      <c r="A37" s="11"/>
      <c r="B37" s="14" t="s">
        <v>57</v>
      </c>
      <c r="C37" s="14" t="s">
        <v>58</v>
      </c>
      <c r="D37" s="14" t="s">
        <v>59</v>
      </c>
      <c r="E37" s="14">
        <v>2</v>
      </c>
      <c r="F37" s="14"/>
      <c r="G37" s="15"/>
      <c r="H37" s="14" t="s">
        <v>60</v>
      </c>
      <c r="I37" s="41"/>
    </row>
    <row r="38" s="1" customFormat="1" ht="24" customHeight="1" spans="1:9">
      <c r="A38" s="11"/>
      <c r="B38" s="14" t="s">
        <v>61</v>
      </c>
      <c r="C38" s="14"/>
      <c r="D38" s="14" t="s">
        <v>42</v>
      </c>
      <c r="E38" s="14">
        <v>3</v>
      </c>
      <c r="F38" s="14"/>
      <c r="G38" s="15"/>
      <c r="H38" s="14" t="s">
        <v>62</v>
      </c>
      <c r="I38" s="41"/>
    </row>
    <row r="39" s="1" customFormat="1" ht="24" customHeight="1" spans="1:9">
      <c r="A39" s="16"/>
      <c r="B39" s="21" t="s">
        <v>29</v>
      </c>
      <c r="C39" s="21"/>
      <c r="D39" s="21"/>
      <c r="E39" s="21"/>
      <c r="F39" s="21"/>
      <c r="G39" s="18">
        <f>SUM(G31:G38)</f>
        <v>0</v>
      </c>
      <c r="H39" s="21"/>
      <c r="I39" s="42"/>
    </row>
    <row r="40" s="1" customFormat="1" ht="24" customHeight="1" spans="1:9">
      <c r="A40" s="11"/>
      <c r="B40" s="22" t="s">
        <v>63</v>
      </c>
      <c r="C40" s="23"/>
      <c r="D40" s="23"/>
      <c r="E40" s="23"/>
      <c r="F40" s="24"/>
      <c r="G40" s="25">
        <f>G39+G30+G26+G23+G21+G12+G3</f>
        <v>0</v>
      </c>
      <c r="H40" s="26"/>
      <c r="I40" s="44"/>
    </row>
    <row r="41" s="1" customFormat="1" ht="24" customHeight="1" spans="1:9">
      <c r="A41" s="27">
        <v>8</v>
      </c>
      <c r="B41" s="28" t="s">
        <v>64</v>
      </c>
      <c r="C41" s="28" t="s">
        <v>65</v>
      </c>
      <c r="D41" s="28" t="s">
        <v>14</v>
      </c>
      <c r="E41" s="28">
        <f>1.66*1.51</f>
        <v>2.5066</v>
      </c>
      <c r="F41" s="28"/>
      <c r="G41" s="29"/>
      <c r="H41" s="28" t="s">
        <v>66</v>
      </c>
      <c r="I41" s="45"/>
    </row>
    <row r="42" s="1" customFormat="1" ht="24" customHeight="1" spans="1:9">
      <c r="A42" s="11"/>
      <c r="B42" s="14" t="s">
        <v>67</v>
      </c>
      <c r="C42" s="14">
        <v>122</v>
      </c>
      <c r="D42" s="14" t="s">
        <v>14</v>
      </c>
      <c r="E42" s="14">
        <f>1.22*17</f>
        <v>20.74</v>
      </c>
      <c r="F42" s="14"/>
      <c r="G42" s="15"/>
      <c r="H42" s="14"/>
      <c r="I42" s="41"/>
    </row>
    <row r="43" s="1" customFormat="1" ht="24" customHeight="1" spans="1:9">
      <c r="A43" s="11"/>
      <c r="B43" s="14" t="s">
        <v>68</v>
      </c>
      <c r="C43" s="14" t="s">
        <v>69</v>
      </c>
      <c r="D43" s="14" t="s">
        <v>37</v>
      </c>
      <c r="E43" s="14">
        <v>36</v>
      </c>
      <c r="F43" s="14"/>
      <c r="G43" s="15"/>
      <c r="H43" s="14" t="s">
        <v>68</v>
      </c>
      <c r="I43" s="41"/>
    </row>
    <row r="44" s="1" customFormat="1" ht="24" customHeight="1" spans="1:9">
      <c r="A44" s="11"/>
      <c r="B44" s="14" t="s">
        <v>70</v>
      </c>
      <c r="C44" s="14"/>
      <c r="D44" s="14"/>
      <c r="E44" s="14"/>
      <c r="F44" s="14"/>
      <c r="G44" s="15"/>
      <c r="H44" s="14" t="s">
        <v>71</v>
      </c>
      <c r="I44" s="41"/>
    </row>
    <row r="45" s="1" customFormat="1" ht="24" customHeight="1" spans="1:9">
      <c r="A45" s="16"/>
      <c r="B45" s="17" t="s">
        <v>72</v>
      </c>
      <c r="C45" s="17"/>
      <c r="D45" s="17"/>
      <c r="E45" s="17">
        <f>E42+E41</f>
        <v>23.2466</v>
      </c>
      <c r="F45" s="17"/>
      <c r="G45" s="30"/>
      <c r="H45" s="17" t="s">
        <v>73</v>
      </c>
      <c r="I45" s="42"/>
    </row>
    <row r="46" s="1" customFormat="1" ht="24" customHeight="1" spans="1:9">
      <c r="A46" s="11">
        <v>9</v>
      </c>
      <c r="B46" s="12" t="s">
        <v>74</v>
      </c>
      <c r="C46" s="12" t="s">
        <v>75</v>
      </c>
      <c r="D46" s="12" t="s">
        <v>14</v>
      </c>
      <c r="E46" s="12">
        <f>3.24*4*2</f>
        <v>25.92</v>
      </c>
      <c r="F46" s="12"/>
      <c r="G46" s="13"/>
      <c r="H46" s="12" t="s">
        <v>66</v>
      </c>
      <c r="I46" s="40"/>
    </row>
    <row r="47" s="1" customFormat="1" ht="24" customHeight="1" spans="1:9">
      <c r="A47" s="11"/>
      <c r="B47" s="14" t="s">
        <v>68</v>
      </c>
      <c r="C47" s="14" t="s">
        <v>69</v>
      </c>
      <c r="D47" s="14" t="s">
        <v>37</v>
      </c>
      <c r="E47" s="14">
        <v>8</v>
      </c>
      <c r="F47" s="14"/>
      <c r="G47" s="15"/>
      <c r="H47" s="14" t="s">
        <v>68</v>
      </c>
      <c r="I47" s="41"/>
    </row>
    <row r="48" s="1" customFormat="1" ht="24" customHeight="1" spans="1:9">
      <c r="A48" s="11"/>
      <c r="B48" s="14" t="s">
        <v>72</v>
      </c>
      <c r="C48" s="14"/>
      <c r="D48" s="14"/>
      <c r="E48" s="14">
        <f>3.24*4*2</f>
        <v>25.92</v>
      </c>
      <c r="F48" s="14"/>
      <c r="G48" s="15"/>
      <c r="H48" s="14" t="s">
        <v>73</v>
      </c>
      <c r="I48" s="41"/>
    </row>
    <row r="49" s="1" customFormat="1" ht="24" customHeight="1" spans="1:9">
      <c r="A49" s="16"/>
      <c r="B49" s="17" t="s">
        <v>76</v>
      </c>
      <c r="C49" s="17"/>
      <c r="D49" s="17" t="s">
        <v>77</v>
      </c>
      <c r="E49" s="17">
        <v>1</v>
      </c>
      <c r="F49" s="17"/>
      <c r="G49" s="30"/>
      <c r="H49" s="17" t="s">
        <v>76</v>
      </c>
      <c r="I49" s="42"/>
    </row>
    <row r="50" s="2" customFormat="1" ht="24" customHeight="1" spans="1:9">
      <c r="A50" s="12">
        <v>10</v>
      </c>
      <c r="B50" s="12" t="s">
        <v>78</v>
      </c>
      <c r="C50" s="12"/>
      <c r="D50" s="12"/>
      <c r="E50" s="12"/>
      <c r="F50" s="12"/>
      <c r="G50" s="13">
        <f>G49+G48+G47+G46+G45+G44+G43+G42+G41</f>
        <v>0</v>
      </c>
      <c r="H50" s="12"/>
      <c r="I50" s="12"/>
    </row>
    <row r="51" s="2" customFormat="1" ht="24" customHeight="1" spans="1:9">
      <c r="A51" s="12">
        <v>11</v>
      </c>
      <c r="B51" s="31" t="s">
        <v>79</v>
      </c>
      <c r="C51" s="32"/>
      <c r="D51" s="32"/>
      <c r="E51" s="32"/>
      <c r="F51" s="33"/>
      <c r="G51" s="13">
        <f>G50+G40</f>
        <v>0</v>
      </c>
      <c r="H51" s="12"/>
      <c r="I51" s="12"/>
    </row>
    <row r="52" s="1" customFormat="1" ht="25" customHeight="1" spans="1:8">
      <c r="A52" s="14">
        <v>12</v>
      </c>
      <c r="B52" s="34" t="s">
        <v>80</v>
      </c>
      <c r="C52" s="35" t="s">
        <v>81</v>
      </c>
      <c r="D52" s="36"/>
      <c r="E52" s="36"/>
      <c r="F52" s="37"/>
      <c r="G52" s="38">
        <f>G51*0.15</f>
        <v>0</v>
      </c>
      <c r="H52" s="34"/>
    </row>
    <row r="53" s="1" customFormat="1" ht="25" customHeight="1" spans="1:9">
      <c r="A53" s="14">
        <v>13</v>
      </c>
      <c r="B53" s="34" t="s">
        <v>82</v>
      </c>
      <c r="C53" s="34"/>
      <c r="D53" s="34"/>
      <c r="E53" s="34"/>
      <c r="F53" s="34"/>
      <c r="G53" s="38">
        <f>(G51+G52)*0.03</f>
        <v>0</v>
      </c>
      <c r="H53" s="34"/>
      <c r="I53" s="14"/>
    </row>
    <row r="54" s="1" customFormat="1" ht="25" customHeight="1" spans="1:9">
      <c r="A54" s="14">
        <v>14</v>
      </c>
      <c r="B54" s="14" t="s">
        <v>79</v>
      </c>
      <c r="C54" s="14"/>
      <c r="D54" s="14"/>
      <c r="E54" s="14"/>
      <c r="F54" s="14"/>
      <c r="G54" s="15">
        <f>G51+G52+G53</f>
        <v>0</v>
      </c>
      <c r="H54" s="14"/>
      <c r="I54" s="14"/>
    </row>
    <row r="55" s="1" customFormat="1" spans="7:7">
      <c r="G55" s="3"/>
    </row>
    <row r="56" s="1" customFormat="1"/>
    <row r="57" s="1" customFormat="1"/>
    <row r="58" s="1" customFormat="1"/>
  </sheetData>
  <mergeCells count="25">
    <mergeCell ref="A1:I1"/>
    <mergeCell ref="C12:F12"/>
    <mergeCell ref="C21:F21"/>
    <mergeCell ref="C23:F23"/>
    <mergeCell ref="C26:F26"/>
    <mergeCell ref="C30:F30"/>
    <mergeCell ref="C39:F39"/>
    <mergeCell ref="B40:F40"/>
    <mergeCell ref="B50:F50"/>
    <mergeCell ref="B51:F51"/>
    <mergeCell ref="C52:F52"/>
    <mergeCell ref="C53:F53"/>
    <mergeCell ref="C54:F54"/>
    <mergeCell ref="A4:A12"/>
    <mergeCell ref="A13:A21"/>
    <mergeCell ref="A22:A23"/>
    <mergeCell ref="A24:A26"/>
    <mergeCell ref="A27:A30"/>
    <mergeCell ref="A31:A39"/>
    <mergeCell ref="A41:A45"/>
    <mergeCell ref="A46:A49"/>
    <mergeCell ref="H4:H12"/>
    <mergeCell ref="H13:H21"/>
    <mergeCell ref="H24:H26"/>
    <mergeCell ref="H27:H30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荇雲流水</cp:lastModifiedBy>
  <dcterms:created xsi:type="dcterms:W3CDTF">2024-09-03T10:48:00Z</dcterms:created>
  <dcterms:modified xsi:type="dcterms:W3CDTF">2024-09-03T11:00:47Z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654DB69ED9224D489A19710ABF3012C5_13</vt:lpwstr>
  </property>
  <property fmtid="{D5CDD505-2E9C-101B-9397-08002B2CF9AE}" pid="3" name="KSOProductBuildVer">
    <vt:lpwstr>2052-12.1.0.17827</vt:lpwstr>
  </property>
</Properties>
</file>