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3" name="ID_2F0560F07AC840C9BCCA24A78FFEC187" descr="微信图片_2025041713044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41040" y="8512175"/>
          <a:ext cx="7541895" cy="10203180"/>
        </a:xfrm>
        <a:prstGeom prst="rect">
          <a:avLst/>
        </a:prstGeom>
      </xdr:spPr>
    </xdr:pic>
  </etc:cellImage>
  <etc:cellImage>
    <xdr:pic>
      <xdr:nvPicPr>
        <xdr:cNvPr id="8" name="ID_AB443DDD389F42058375D872C9EEFCFB" descr="ee46651d-b5ca-4d8d-adc6-f82aec6e4d04"/>
        <xdr:cNvPicPr/>
      </xdr:nvPicPr>
      <xdr:blipFill>
        <a:blip r:embed="rId2"/>
        <a:stretch>
          <a:fillRect/>
        </a:stretch>
      </xdr:blipFill>
      <xdr:spPr>
        <a:xfrm>
          <a:off x="0" y="0"/>
          <a:ext cx="7143750" cy="7143750"/>
        </a:xfrm>
        <a:prstGeom prst="rect">
          <a:avLst/>
        </a:prstGeom>
      </xdr:spPr>
    </xdr:pic>
  </etc:cellImage>
  <etc:cellImage>
    <xdr:pic>
      <xdr:nvPicPr>
        <xdr:cNvPr id="7" name="ID_A20B567918BF491A9FD3B38D81AD2A4A" descr="482a28f9-5e51-4773-93b4-0208f74da2c9"/>
        <xdr:cNvPicPr/>
      </xdr:nvPicPr>
      <xdr:blipFill>
        <a:blip r:embed="rId3"/>
        <a:stretch>
          <a:fillRect/>
        </a:stretch>
      </xdr:blipFill>
      <xdr:spPr>
        <a:xfrm>
          <a:off x="0" y="0"/>
          <a:ext cx="6062345" cy="10058400"/>
        </a:xfrm>
        <a:prstGeom prst="rect">
          <a:avLst/>
        </a:prstGeom>
      </xdr:spPr>
    </xdr:pic>
  </etc:cellImage>
  <etc:cellImage>
    <xdr:pic>
      <xdr:nvPicPr>
        <xdr:cNvPr id="17" name="ID_279CDD75D9154A33B82BBECA4CEA9A07" descr="a2496f423059671bc007cddb8f28c4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241675" y="6560185"/>
          <a:ext cx="10079990" cy="10121900"/>
        </a:xfrm>
        <a:prstGeom prst="rect">
          <a:avLst/>
        </a:prstGeom>
      </xdr:spPr>
    </xdr:pic>
  </etc:cellImage>
  <etc:cellImage>
    <xdr:pic>
      <xdr:nvPicPr>
        <xdr:cNvPr id="5" name="ID_F1EA101FC26C4F118B11397BCBBD9E38" descr="dae9078d-7805-4adb-b792-16df0b612929"/>
        <xdr:cNvPicPr/>
      </xdr:nvPicPr>
      <xdr:blipFill>
        <a:blip r:embed="rId5"/>
        <a:stretch>
          <a:fillRect/>
        </a:stretch>
      </xdr:blipFill>
      <xdr:spPr>
        <a:xfrm>
          <a:off x="0" y="0"/>
          <a:ext cx="7541895" cy="10058400"/>
        </a:xfrm>
        <a:prstGeom prst="rect">
          <a:avLst/>
        </a:prstGeom>
      </xdr:spPr>
    </xdr:pic>
  </etc:cellImage>
  <etc:cellImage>
    <xdr:pic>
      <xdr:nvPicPr>
        <xdr:cNvPr id="4" name="ID_A40D6388C8224B72AB0ECC518E587925" descr="67386b0c-4f42-4d94-b957-0caf89af1215"/>
        <xdr:cNvPicPr/>
      </xdr:nvPicPr>
      <xdr:blipFill>
        <a:blip r:embed="rId6"/>
        <a:stretch>
          <a:fillRect/>
        </a:stretch>
      </xdr:blipFill>
      <xdr:spPr>
        <a:xfrm>
          <a:off x="0" y="0"/>
          <a:ext cx="7540625" cy="10058400"/>
        </a:xfrm>
        <a:prstGeom prst="rect">
          <a:avLst/>
        </a:prstGeom>
      </xdr:spPr>
    </xdr:pic>
  </etc:cellImage>
  <etc:cellImage>
    <xdr:pic>
      <xdr:nvPicPr>
        <xdr:cNvPr id="15" name="ID_107B9C3FB0E049F19DB967E09AA29BFC" descr="665aadcb9c044a85923e4190c32e21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81095" y="12464415"/>
          <a:ext cx="7543165" cy="10216515"/>
        </a:xfrm>
        <a:prstGeom prst="rect">
          <a:avLst/>
        </a:prstGeom>
      </xdr:spPr>
    </xdr:pic>
  </etc:cellImage>
  <etc:cellImage>
    <xdr:pic>
      <xdr:nvPicPr>
        <xdr:cNvPr id="9" name="ID_9C8F4D59E44F447C87441F0FF06C898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28675" y="6106795"/>
          <a:ext cx="1266825" cy="1590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5D101605AAA5451187D6C8C0E2FDB7CE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33475" y="5125720"/>
          <a:ext cx="1400175" cy="95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E6C0026122084961A8B3DCD53AE45F6E" descr="0a6e3c8ab544dfa6bad585b635721f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00150" y="590550"/>
          <a:ext cx="4639310" cy="1008570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<sst xmlns="http://schemas.openxmlformats.org/spreadsheetml/2006/main" count="44" uniqueCount="40">
  <si>
    <t>材料名称</t>
  </si>
  <si>
    <t>样式</t>
  </si>
  <si>
    <t>尺寸</t>
  </si>
  <si>
    <t>数量（个）</t>
  </si>
  <si>
    <t>单价</t>
  </si>
  <si>
    <t>合计（元）</t>
  </si>
  <si>
    <t xml:space="preserve"> 洞洞板</t>
  </si>
  <si>
    <t>1m*2m</t>
  </si>
  <si>
    <t>画框</t>
  </si>
  <si>
    <t>0.6m*0.8m</t>
  </si>
  <si>
    <t>挂钩</t>
  </si>
  <si>
    <t>展板</t>
  </si>
  <si>
    <t xml:space="preserve">50*50*30
</t>
  </si>
  <si>
    <t xml:space="preserve">50*50*40
</t>
  </si>
  <si>
    <t>白色多功能展示架</t>
  </si>
  <si>
    <t xml:space="preserve">50*50*50
</t>
  </si>
  <si>
    <t>50*50*60</t>
  </si>
  <si>
    <t>白色几何立柱</t>
  </si>
  <si>
    <t>50*50*70</t>
  </si>
  <si>
    <t>50*50*80</t>
  </si>
  <si>
    <t>50*50*90</t>
  </si>
  <si>
    <t>6#燕尾夹</t>
  </si>
  <si>
    <t>6#</t>
  </si>
  <si>
    <t>36盒</t>
  </si>
  <si>
    <t xml:space="preserve">
强拉力子线
</t>
  </si>
  <si>
    <t>500米/卷</t>
  </si>
  <si>
    <t>5卷</t>
  </si>
  <si>
    <t>桌布</t>
  </si>
  <si>
    <t>180cm×240cm</t>
  </si>
  <si>
    <t>10
（米色、绿色、咖色）</t>
  </si>
  <si>
    <t>展架</t>
  </si>
  <si>
    <t>高2.2m</t>
  </si>
  <si>
    <t>10个</t>
  </si>
  <si>
    <t>画架、画板</t>
  </si>
  <si>
    <t>175榉木画架</t>
  </si>
  <si>
    <t>50套</t>
  </si>
  <si>
    <t>射灯</t>
  </si>
  <si>
    <t>充电款，抓夹款</t>
  </si>
  <si>
    <t>50个</t>
  </si>
  <si>
    <t>总计：69973元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</si>
</sst>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1" xfId="0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png"/><Relationship Id="rId10" Type="http://schemas.openxmlformats.org/officeDocument/2006/relationships/image" Target="media/image10.pn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"/>
  <sheetViews>
    <sheetView tabSelected="1" workbookViewId="0">
      <selection activeCell="B2" sqref="B2"/>
    </sheetView>
  </sheetViews>
  <sheetFormatPr defaultColWidth="9" defaultRowHeight="13.5" outlineLevelCol="6"/>
  <cols>
    <col min="1" max="1" width="10.875" customWidth="1"/>
    <col min="2" max="2" width="15.75" customWidth="1"/>
    <col min="3" max="3" width="13.625" customWidth="1"/>
    <col min="4" max="4" width="10.875" customWidth="1"/>
    <col min="5" max="5" width="8.625" customWidth="1"/>
    <col min="6" max="6" width="10.875" customWidth="1"/>
  </cols>
  <sheetData>
    <row r="1" spans="1: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ht="202.75" spans="1:6">
      <c r="A2" s="2" t="s">
        <v>6</v>
      </c>
      <c r="B2" s="3" t="str">
        <f>_xlfn.DISPIMG("ID_E6C0026122084961A8B3DCD53AE45F6E",1)</f>
        <v>=DISPIMG("ID_E6C0026122084961A8B3DCD53AE45F6E",1)</v>
      </c>
      <c r="C2" s="4" t="s">
        <v>7</v>
      </c>
      <c r="D2" s="2">
        <v>50</v>
      </c>
      <c r="E2" s="2"/>
      <c r="F2" s="2"/>
    </row>
    <row r="3" ht="155.3" spans="1:6">
      <c r="A3" s="4" t="s">
        <v>8</v>
      </c>
      <c r="B3" s="3" t="str">
        <f>_xlfn.DISPIMG("ID_A20B567918BF491A9FD3B38D81AD2A4A",1)</f>
        <v>=DISPIMG("ID_A20B567918BF491A9FD3B38D81AD2A4A",1)</v>
      </c>
      <c r="C3" s="4" t="s">
        <v>9</v>
      </c>
      <c r="D3" s="2">
        <v>300</v>
      </c>
      <c r="E3" s="2"/>
      <c r="F3" s="2"/>
    </row>
    <row r="4" ht="94.5" spans="1:6">
      <c r="A4" s="4" t="s">
        <v>10</v>
      </c>
      <c r="B4" s="5" t="str">
        <f>_xlfn.DISPIMG("ID_AB443DDD389F42058375D872C9EEFCFB",1)</f>
        <v>=DISPIMG("ID_AB443DDD389F42058375D872C9EEFCFB",1)</v>
      </c>
      <c r="C4" s="2"/>
      <c r="D4" s="2">
        <v>600</v>
      </c>
      <c r="E4" s="2"/>
      <c r="F4" s="2"/>
    </row>
    <row r="5" ht="65" spans="1:7">
      <c r="A5" s="6" t="s">
        <v>11</v>
      </c>
      <c r="B5" t="str">
        <f>_xlfn.DISPIMG("ID_5D101605AAA5451187D6C8C0E2FDB7CE",1)</f>
        <v>=DISPIMG("ID_5D101605AAA5451187D6C8C0E2FDB7CE",1)</v>
      </c>
      <c r="C5" s="7" t="s">
        <v>12</v>
      </c>
      <c r="D5" s="7">
        <v>1</v>
      </c>
      <c r="E5" s="7"/>
      <c r="F5" s="7"/>
      <c r="G5" s="2"/>
    </row>
    <row r="6" ht="118.05" spans="1:6">
      <c r="A6" s="6" t="s">
        <v>11</v>
      </c>
      <c r="B6" s="5" t="str">
        <f t="shared" ref="B6:B8" si="0">_xlfn.DISPIMG("ID_9C8F4D59E44F447C87441F0FF06C898E",1)</f>
        <v>=DISPIMG("ID_9C8F4D59E44F447C87441F0FF06C898E",1)</v>
      </c>
      <c r="C6" s="7" t="s">
        <v>13</v>
      </c>
      <c r="D6" s="7">
        <v>1</v>
      </c>
      <c r="E6" s="7"/>
      <c r="F6" s="7"/>
    </row>
    <row r="7" ht="51" customHeight="1" spans="1:6">
      <c r="A7" s="6" t="s">
        <v>14</v>
      </c>
      <c r="B7" s="5" t="str">
        <f t="shared" si="0"/>
        <v>=DISPIMG("ID_9C8F4D59E44F447C87441F0FF06C898E",1)</v>
      </c>
      <c r="C7" s="7" t="s">
        <v>15</v>
      </c>
      <c r="D7" s="7">
        <v>1</v>
      </c>
      <c r="E7" s="7"/>
      <c r="F7" s="7"/>
    </row>
    <row r="8" ht="118.05" spans="1:6">
      <c r="A8" s="6" t="s">
        <v>14</v>
      </c>
      <c r="B8" s="5" t="str">
        <f t="shared" si="0"/>
        <v>=DISPIMG("ID_9C8F4D59E44F447C87441F0FF06C898E",1)</v>
      </c>
      <c r="C8" s="7" t="s">
        <v>16</v>
      </c>
      <c r="D8" s="7">
        <v>1</v>
      </c>
      <c r="E8" s="7"/>
      <c r="F8" s="7"/>
    </row>
    <row r="9" ht="118.05" spans="1:6">
      <c r="A9" s="6" t="s">
        <v>17</v>
      </c>
      <c r="B9" s="5" t="str">
        <f t="shared" ref="B9:B11" si="1">_xlfn.DISPIMG("ID_9C8F4D59E44F447C87441F0FF06C898E",1)</f>
        <v>=DISPIMG("ID_9C8F4D59E44F447C87441F0FF06C898E",1)</v>
      </c>
      <c r="C9" s="7" t="s">
        <v>18</v>
      </c>
      <c r="D9" s="7">
        <v>1</v>
      </c>
      <c r="E9" s="7"/>
      <c r="F9" s="7"/>
    </row>
    <row r="10" ht="118.05" spans="1:6">
      <c r="A10" s="6" t="s">
        <v>17</v>
      </c>
      <c r="B10" s="5" t="str">
        <f t="shared" si="1"/>
        <v>=DISPIMG("ID_9C8F4D59E44F447C87441F0FF06C898E",1)</v>
      </c>
      <c r="C10" s="7" t="s">
        <v>19</v>
      </c>
      <c r="D10" s="7">
        <v>1</v>
      </c>
      <c r="E10" s="2"/>
      <c r="F10" s="2"/>
    </row>
    <row r="11" ht="68" customHeight="1" spans="1:6">
      <c r="A11" s="6" t="s">
        <v>17</v>
      </c>
      <c r="B11" s="5" t="str">
        <f t="shared" si="1"/>
        <v>=DISPIMG("ID_9C8F4D59E44F447C87441F0FF06C898E",1)</v>
      </c>
      <c r="C11" s="2" t="s">
        <v>20</v>
      </c>
      <c r="D11" s="7">
        <v>1</v>
      </c>
      <c r="E11" s="2"/>
      <c r="F11" s="2"/>
    </row>
    <row r="12" spans="1:6">
      <c r="A12" s="2" t="s">
        <v>21</v>
      </c>
      <c r="B12" s="5"/>
      <c r="C12" s="2" t="s">
        <v>22</v>
      </c>
      <c r="D12" s="2" t="s">
        <v>23</v>
      </c>
      <c r="E12" s="2"/>
      <c r="F12" s="2"/>
    </row>
    <row r="13" ht="94.85" spans="1:6">
      <c r="A13" s="7" t="s">
        <v>24</v>
      </c>
      <c r="B13" s="5" t="str">
        <f>_xlfn.DISPIMG("ID_279CDD75D9154A33B82BBECA4CEA9A07",1)</f>
        <v>=DISPIMG("ID_279CDD75D9154A33B82BBECA4CEA9A07",1)</v>
      </c>
      <c r="C13" s="2" t="s">
        <v>25</v>
      </c>
      <c r="D13" s="2" t="s">
        <v>26</v>
      </c>
      <c r="E13" s="2"/>
      <c r="F13" s="2"/>
    </row>
    <row r="14" ht="125.3" spans="1:6">
      <c r="A14" s="2" t="s">
        <v>27</v>
      </c>
      <c r="B14" s="8" t="str">
        <f>_xlfn.DISPIMG("ID_A40D6388C8224B72AB0ECC518E587925",1)</f>
        <v>=DISPIMG("ID_A40D6388C8224B72AB0ECC518E587925",1)</v>
      </c>
      <c r="C14" s="2" t="s">
        <v>28</v>
      </c>
      <c r="D14" s="7" t="s">
        <v>29</v>
      </c>
      <c r="E14" s="2"/>
      <c r="F14" s="2"/>
    </row>
    <row r="15" ht="100.65" spans="1:6">
      <c r="A15" s="2" t="s">
        <v>30</v>
      </c>
      <c r="B15" s="5" t="str">
        <f>_xlfn.DISPIMG("ID_2F0560F07AC840C9BCCA24A78FFEC187",1)</f>
        <v>=DISPIMG("ID_2F0560F07AC840C9BCCA24A78FFEC187",1)</v>
      </c>
      <c r="C15" s="2" t="s">
        <v>31</v>
      </c>
      <c r="D15" s="2" t="s">
        <v>32</v>
      </c>
      <c r="E15" s="2"/>
      <c r="F15" s="2"/>
    </row>
    <row r="16" ht="99.25" spans="1:6">
      <c r="A16" s="2" t="s">
        <v>33</v>
      </c>
      <c r="B16" s="5" t="str">
        <f>_xlfn.DISPIMG("ID_F1EA101FC26C4F118B11397BCBBD9E38",1)</f>
        <v>=DISPIMG("ID_F1EA101FC26C4F118B11397BCBBD9E38",1)</v>
      </c>
      <c r="C16" s="2" t="s">
        <v>34</v>
      </c>
      <c r="D16" s="2" t="s">
        <v>35</v>
      </c>
      <c r="E16" s="2"/>
      <c r="F16" s="2"/>
    </row>
    <row r="17" ht="100.75" spans="1:6">
      <c r="A17" s="2" t="s">
        <v>36</v>
      </c>
      <c r="B17" s="5" t="str">
        <f>_xlfn.DISPIMG("ID_107B9C3FB0E049F19DB967E09AA29BFC",1)</f>
        <v>=DISPIMG("ID_107B9C3FB0E049F19DB967E09AA29BFC",1)</v>
      </c>
      <c r="C17" s="2" t="s">
        <v>37</v>
      </c>
      <c r="D17" s="2" t="s">
        <v>38</v>
      </c>
      <c r="E17" s="2"/>
      <c r="F17" s="2"/>
    </row>
    <row r="18" spans="1:6">
      <c r="A18" s="7"/>
      <c r="B18" s="9"/>
      <c r="C18" s="7"/>
      <c r="D18" s="7"/>
      <c r="E18" s="7"/>
      <c r="F18" s="2" t="s">
        <v>39</v>
      </c>
    </row>
    <row r="19" spans="1:6">
      <c r="A19" s="10"/>
      <c r="B19" s="11"/>
      <c r="C19" s="10"/>
      <c r="D19" s="10"/>
      <c r="E19" s="10"/>
      <c r="F19" s="10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14736</dc:creator>
  <cp:lastModifiedBy>Qin</cp:lastModifiedBy>
  <dcterms:created xsi:type="dcterms:W3CDTF">2025-04-22T10:28:00Z</dcterms:created>
  <dcterms:modified xsi:type="dcterms:W3CDTF">2025-04-25T18:03:40Z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8E29242A404741569B41FA3C592C3AE1_13</vt:lpwstr>
  </property>
  <property fmtid="{D5CDD505-2E9C-101B-9397-08002B2CF9AE}" pid="3" name="KSOProductBuildVer">
    <vt:lpwstr>2052-12.1.0.20784</vt:lpwstr>
  </property>
</Properties>
</file>