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10331" firstSheet="2" activeTab="2"/>
  </bookViews>
  <sheets>
    <sheet name="Sheet1" sheetId="1" state="hidden" r:id="rId1"/>
    <sheet name="Sheet1 (3)" sheetId="4" state="hidden" r:id="rId2"/>
    <sheet name="Sheet1 (2)" sheetId="2" r:id="rId3"/>
  </sheets>
  <definedNames>
    <definedName name="_xlnm._FilterDatabase" localSheetId="2" hidden="1">'Sheet1 (2)'!$A$1:$E$31</definedName>
    <definedName name="_xlnm.Print_Titles" localSheetId="0">Sheet1!$1:$1</definedName>
    <definedName name="_xlnm.Print_Titles" localSheetId="2">'Sheet1 (2)'!$1:$3</definedName>
    <definedName name="_xlnm.Print_Titles" localSheetId="1">'Sheet1 (3)'!$1:$1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<sst xmlns="http://schemas.openxmlformats.org/spreadsheetml/2006/main" count="582" uniqueCount="118">
  <si>
    <t>博州消防救援支队人行道修建预算明细</t>
  </si>
  <si>
    <t xml:space="preserve">    说明：将支队院内围墙周边林带内修建一条宽约1.5米的人行道，具体材质用大理石两边做路沿石，中间普彩砖或大理石，小路总长为：大门（北门）东至中队哨兵房约160米。大门西（北门）至西围墙约95米，西周墙从北至南约250米，南围墙从西至东约225米，共计约730米，因地下埋有水管、电线、监控线等设施，所以要先将它们整理移除，同时大门东西两侧林带内有55棵西香树要移除，西南角地势极高，要拉运土方，统一找平。石桌、石椅、石凳等设施在人行道路修建完备后添规划较合理，所以此预算只有人行道，具体明细如下：</t>
  </si>
  <si>
    <t>序号</t>
  </si>
  <si>
    <t>名称</t>
  </si>
  <si>
    <t>单位</t>
  </si>
  <si>
    <t>数量</t>
  </si>
  <si>
    <t>单价</t>
  </si>
  <si>
    <t>金额(元)</t>
  </si>
  <si>
    <t>备注</t>
  </si>
  <si>
    <t>方案一：</t>
  </si>
  <si>
    <t>一</t>
  </si>
  <si>
    <t>移树</t>
  </si>
  <si>
    <t>棵</t>
  </si>
  <si>
    <t>二</t>
  </si>
  <si>
    <t>拉运土方找平</t>
  </si>
  <si>
    <t>项</t>
  </si>
  <si>
    <t>三</t>
  </si>
  <si>
    <t>整改水管
主管（160m+95m+250m+221m）
支管：150m</t>
  </si>
  <si>
    <t>φ75管子</t>
  </si>
  <si>
    <t>m</t>
  </si>
  <si>
    <t>φ50管子</t>
  </si>
  <si>
    <t>φ32管子</t>
  </si>
  <si>
    <t>φ75直接</t>
  </si>
  <si>
    <t>φ75弯头</t>
  </si>
  <si>
    <t>个</t>
  </si>
  <si>
    <t>φ75阀门</t>
  </si>
  <si>
    <t>φ75*50大小头</t>
  </si>
  <si>
    <t>φ50*32三通</t>
  </si>
  <si>
    <t>φ50*32大小头</t>
  </si>
  <si>
    <t>φ50弯头</t>
  </si>
  <si>
    <t>φ50阀门</t>
  </si>
  <si>
    <t>φ32阀门</t>
  </si>
  <si>
    <t>φ32三通、直接、弯头</t>
  </si>
  <si>
    <t>其他配件</t>
  </si>
  <si>
    <t>人工挖沟</t>
  </si>
  <si>
    <t>人工回填</t>
  </si>
  <si>
    <t>人工焊接费</t>
  </si>
  <si>
    <t>φ75阀门焊接</t>
  </si>
  <si>
    <t>φ50阀门焊接</t>
  </si>
  <si>
    <t>φ32阀门焊接</t>
  </si>
  <si>
    <t>其它焊接费</t>
  </si>
  <si>
    <t>四</t>
  </si>
  <si>
    <t>人工打夯</t>
  </si>
  <si>
    <t>人工</t>
  </si>
  <si>
    <t>挖机打夯</t>
  </si>
  <si>
    <t>天</t>
  </si>
  <si>
    <t>五</t>
  </si>
  <si>
    <t>人工找平</t>
  </si>
  <si>
    <t>六</t>
  </si>
  <si>
    <t>路沿石安装（双面）
730m*2+9个出口9*2.5*2</t>
  </si>
  <si>
    <t>七</t>
  </si>
  <si>
    <t>打垫层15cm厚</t>
  </si>
  <si>
    <t>㎡</t>
  </si>
  <si>
    <t>八</t>
  </si>
  <si>
    <t>铺彩砖</t>
  </si>
  <si>
    <t>九</t>
  </si>
  <si>
    <t>大理石路沿石</t>
  </si>
  <si>
    <t>十</t>
  </si>
  <si>
    <t>彩砖
（40块/㎡*1.1元/块）</t>
  </si>
  <si>
    <t>十一</t>
  </si>
  <si>
    <t>商混</t>
  </si>
  <si>
    <r>
      <rPr>
        <sz val="14"/>
        <rFont val="SimSun"/>
        <charset val="134"/>
      </rPr>
      <t>m</t>
    </r>
    <r>
      <rPr>
        <vertAlign val="superscript"/>
        <sz val="14"/>
        <rFont val="SimSun"/>
        <charset val="134"/>
      </rPr>
      <t>3</t>
    </r>
  </si>
  <si>
    <t>十二</t>
  </si>
  <si>
    <t>沙子</t>
  </si>
  <si>
    <t>十三</t>
  </si>
  <si>
    <t>装卸费</t>
  </si>
  <si>
    <t>十四</t>
  </si>
  <si>
    <t>材料运费</t>
  </si>
  <si>
    <t>趟</t>
  </si>
  <si>
    <t>十五</t>
  </si>
  <si>
    <t>垃圾清运费</t>
  </si>
  <si>
    <t>车</t>
  </si>
  <si>
    <t>十六</t>
  </si>
  <si>
    <t>杂费</t>
  </si>
  <si>
    <t>小计</t>
  </si>
  <si>
    <t>管理费</t>
  </si>
  <si>
    <t>税金</t>
  </si>
  <si>
    <t>合计</t>
  </si>
  <si>
    <t>西侧人行道费用</t>
  </si>
  <si>
    <r>
      <rPr>
        <sz val="13"/>
        <rFont val="宋体"/>
        <charset val="134"/>
      </rPr>
      <t xml:space="preserve">    说明：因西围墙从北至南250米约375</t>
    </r>
    <r>
      <rPr>
        <sz val="13"/>
        <rFont val="SimSun"/>
        <charset val="134"/>
      </rPr>
      <t>㎡</t>
    </r>
    <r>
      <rPr>
        <sz val="13"/>
        <rFont val="宋体"/>
        <charset val="134"/>
      </rPr>
      <t>已种花，如不做西侧人行道，从方案一中减去部分价格如下：</t>
    </r>
  </si>
  <si>
    <t>人工焊接</t>
  </si>
  <si>
    <t>安装路沿石</t>
  </si>
  <si>
    <t>打垫层</t>
  </si>
  <si>
    <t>商混料</t>
  </si>
  <si>
    <t xml:space="preserve">φ75PE管 </t>
  </si>
  <si>
    <t xml:space="preserve">φ50PE管 </t>
  </si>
  <si>
    <t xml:space="preserve">φ32PE管 </t>
  </si>
  <si>
    <t>其它配件</t>
  </si>
  <si>
    <t>方案一总价：</t>
  </si>
  <si>
    <r>
      <rPr>
        <b/>
        <sz val="18"/>
        <rFont val="宋体"/>
        <charset val="134"/>
      </rPr>
      <t>方案二总价：</t>
    </r>
    <r>
      <rPr>
        <sz val="14"/>
        <rFont val="宋体"/>
        <charset val="134"/>
      </rPr>
      <t>（不含西侧人行道）</t>
    </r>
  </si>
  <si>
    <t>博州消防救援支队营区旗杆东侧自来水管破裂地面塌陷维修需求清单</t>
  </si>
  <si>
    <r>
      <rPr>
        <sz val="14"/>
        <rFont val="宋体"/>
        <charset val="134"/>
      </rPr>
      <t xml:space="preserve">  说明：因该处自来水管破裂，多年漏水使该处地面塌陷约210</t>
    </r>
    <r>
      <rPr>
        <sz val="14"/>
        <rFont val="SimSun"/>
        <charset val="134"/>
      </rPr>
      <t>㎡</t>
    </r>
    <r>
      <rPr>
        <sz val="14"/>
        <rFont val="宋体"/>
        <charset val="134"/>
      </rPr>
      <t>左右，现挖开修复自来水管和恢复塌陷明细，重新铺贴火烧板，具体明细如下：</t>
    </r>
  </si>
  <si>
    <t>挖机地面混凝土破碎</t>
  </si>
  <si>
    <t>小时</t>
  </si>
  <si>
    <t>挖机装车</t>
  </si>
  <si>
    <t>挖机挖漏点</t>
  </si>
  <si>
    <t>人工清理</t>
  </si>
  <si>
    <t>抽积水</t>
  </si>
  <si>
    <t>水管焊接</t>
  </si>
  <si>
    <t>挖机回填</t>
  </si>
  <si>
    <t>回填戈壁料</t>
  </si>
  <si>
    <t>方</t>
  </si>
  <si>
    <t>φ100阀门</t>
  </si>
  <si>
    <t>法兰片</t>
  </si>
  <si>
    <t>片</t>
  </si>
  <si>
    <t>螺丝</t>
  </si>
  <si>
    <t>套</t>
  </si>
  <si>
    <t>钢垫</t>
  </si>
  <si>
    <t>阀门焊接安装</t>
  </si>
  <si>
    <t>废料拉运</t>
  </si>
  <si>
    <t>PE水管</t>
  </si>
  <si>
    <t>根</t>
  </si>
  <si>
    <t>水泥</t>
  </si>
  <si>
    <t>吨</t>
  </si>
  <si>
    <t>铺火烧板人工</t>
  </si>
  <si>
    <t>火烧板</t>
  </si>
  <si>
    <t>垃圾清运</t>
  </si>
  <si>
    <t>漏点检测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</si>
</sst>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quot;元&quot;"/>
  </numFmts>
  <fonts count="32">
    <font>
      <sz val="11"/>
      <color theme="1"/>
      <name val="宋体"/>
      <charset val="134"/>
      <scheme val="minor"/>
    </font>
    <font>
      <sz val="12"/>
      <name val="宋体"/>
      <charset val="134"/>
    </font>
    <font>
      <sz val="14"/>
      <name val="宋体"/>
      <charset val="134"/>
    </font>
    <font>
      <b/>
      <sz val="16"/>
      <name val="宋体"/>
      <charset val="134"/>
    </font>
    <font>
      <b/>
      <sz val="22"/>
      <name val="宋体"/>
      <charset val="134"/>
    </font>
    <font>
      <sz val="14"/>
      <name val="SimSun"/>
      <charset val="134"/>
    </font>
    <font>
      <b/>
      <sz val="16"/>
      <name val="SimSun"/>
      <charset val="134"/>
    </font>
    <font>
      <b/>
      <sz val="20"/>
      <name val="宋体"/>
      <charset val="134"/>
    </font>
    <font>
      <sz val="13"/>
      <name val="宋体"/>
      <charset val="134"/>
    </font>
    <font>
      <b/>
      <sz val="14"/>
      <name val="SimSun"/>
      <charset val="134"/>
    </font>
    <font>
      <b/>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
      <name val="SimSun"/>
      <charset val="134"/>
    </font>
    <font>
      <vertAlign val="superscript"/>
      <sz val="14"/>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vertical="center"/>
    </xf>
    <xf numFmtId="176" fontId="1" fillId="0" borderId="0" xfId="0" applyNumberFormat="1"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8" fillId="0" borderId="0" xfId="0" applyFont="1" applyFill="1" applyAlignment="1">
      <alignment horizontal="left" vertical="center" wrapText="1"/>
    </xf>
    <xf numFmtId="176" fontId="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0" xfId="0" applyFont="1" applyFill="1" applyAlignment="1">
      <alignment horizontal="left" vertical="center"/>
    </xf>
    <xf numFmtId="0" fontId="10" fillId="0" borderId="0" xfId="0" applyFont="1" applyFill="1" applyBorder="1" applyAlignment="1">
      <alignment horizontal="left" vertical="center"/>
    </xf>
    <xf numFmtId="177" fontId="10" fillId="0" borderId="0" xfId="0" applyNumberFormat="1" applyFont="1" applyFill="1" applyAlignment="1">
      <alignment vertical="center"/>
    </xf>
    <xf numFmtId="177" fontId="10" fillId="0" borderId="0" xfId="0" applyNumberFormat="1"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9"/>
  <sheetViews>
    <sheetView zoomScale="70" zoomScaleNormal="70" topLeftCell="A119" workbookViewId="0">
      <selection activeCell="F129" sqref="F129"/>
    </sheetView>
  </sheetViews>
  <sheetFormatPr defaultColWidth="9" defaultRowHeight="15.6" outlineLevelCol="6"/>
  <cols>
    <col min="1" max="1" width="6.84259259259259" style="1" customWidth="1"/>
    <col min="2" max="2" width="39.6851851851852" style="4" customWidth="1"/>
    <col min="3" max="3" width="7.82407407407407" style="5" customWidth="1"/>
    <col min="4" max="4" width="9.41666666666667" style="5" customWidth="1"/>
    <col min="5" max="5" width="10.5277777777778" style="5" customWidth="1"/>
    <col min="6" max="6" width="17.5" style="18" customWidth="1"/>
    <col min="7" max="7" width="14.5833333333333" style="1" customWidth="1"/>
    <col min="8" max="8" width="12.5555555555556" style="1"/>
    <col min="9" max="9" width="10.3796296296296" style="1"/>
    <col min="10" max="16384" width="9" style="1"/>
  </cols>
  <sheetData>
    <row r="1" s="1" customFormat="1" ht="55" customHeight="1" spans="1:7">
      <c r="A1" s="19" t="s">
        <v>0</v>
      </c>
      <c r="B1" s="20"/>
      <c r="C1" s="19"/>
      <c r="D1" s="19"/>
      <c r="E1" s="19"/>
      <c r="F1" s="19"/>
      <c r="G1" s="19"/>
    </row>
    <row r="2" s="1" customFormat="1" ht="117" customHeight="1" spans="1:7">
      <c r="A2" s="21" t="s">
        <v>1</v>
      </c>
      <c r="B2" s="21"/>
      <c r="C2" s="21"/>
      <c r="D2" s="21"/>
      <c r="E2" s="21"/>
      <c r="F2" s="21"/>
      <c r="G2" s="21"/>
    </row>
    <row r="3" s="2" customFormat="1" ht="33" customHeight="1" spans="1:7">
      <c r="A3" s="9" t="s">
        <v>2</v>
      </c>
      <c r="B3" s="9" t="s">
        <v>3</v>
      </c>
      <c r="C3" s="9" t="s">
        <v>4</v>
      </c>
      <c r="D3" s="9" t="s">
        <v>5</v>
      </c>
      <c r="E3" s="9" t="s">
        <v>6</v>
      </c>
      <c r="F3" s="22" t="s">
        <v>7</v>
      </c>
      <c r="G3" s="9" t="s">
        <v>8</v>
      </c>
    </row>
    <row r="4" s="16" customFormat="1" ht="33" customHeight="1" spans="1:7">
      <c r="A4" s="23"/>
      <c r="B4" s="23" t="s">
        <v>9</v>
      </c>
      <c r="C4" s="23"/>
      <c r="D4" s="23"/>
      <c r="E4" s="23"/>
      <c r="F4" s="24"/>
      <c r="G4" s="23"/>
    </row>
    <row r="5" s="2" customFormat="1" ht="33" customHeight="1" spans="1:7">
      <c r="A5" s="9" t="s">
        <v>10</v>
      </c>
      <c r="B5" s="9" t="s">
        <v>11</v>
      </c>
      <c r="C5" s="10" t="s">
        <v>12</v>
      </c>
      <c r="D5" s="9">
        <v>55</v>
      </c>
      <c r="E5" s="9">
        <v>60</v>
      </c>
      <c r="F5" s="22">
        <f>D5*E5</f>
        <v>3300</v>
      </c>
      <c r="G5" s="9"/>
    </row>
    <row r="6" s="2" customFormat="1" ht="33" customHeight="1" spans="1:7">
      <c r="A6" s="9" t="s">
        <v>13</v>
      </c>
      <c r="B6" s="9" t="s">
        <v>14</v>
      </c>
      <c r="C6" s="10" t="s">
        <v>15</v>
      </c>
      <c r="D6" s="9">
        <v>1</v>
      </c>
      <c r="E6" s="9">
        <v>12000</v>
      </c>
      <c r="F6" s="22">
        <f>D6*E6</f>
        <v>12000</v>
      </c>
      <c r="G6" s="9"/>
    </row>
    <row r="7" s="2" customFormat="1" ht="61" customHeight="1" spans="1:7">
      <c r="A7" s="9" t="s">
        <v>16</v>
      </c>
      <c r="B7" s="9" t="s">
        <v>17</v>
      </c>
      <c r="C7" s="10"/>
      <c r="D7" s="9"/>
      <c r="E7" s="9"/>
      <c r="F7" s="22"/>
      <c r="G7" s="9"/>
    </row>
    <row r="8" s="2" customFormat="1" ht="33" customHeight="1" spans="1:7">
      <c r="A8" s="9">
        <v>1</v>
      </c>
      <c r="B8" s="9" t="s">
        <v>18</v>
      </c>
      <c r="C8" s="10" t="s">
        <v>19</v>
      </c>
      <c r="D8" s="9">
        <v>730</v>
      </c>
      <c r="E8" s="9">
        <v>22</v>
      </c>
      <c r="F8" s="22">
        <f>D8*E8</f>
        <v>16060</v>
      </c>
      <c r="G8" s="9"/>
    </row>
    <row r="9" s="2" customFormat="1" ht="33" customHeight="1" spans="1:7">
      <c r="A9" s="9">
        <v>2</v>
      </c>
      <c r="B9" s="9" t="s">
        <v>20</v>
      </c>
      <c r="C9" s="10" t="s">
        <v>19</v>
      </c>
      <c r="D9" s="9">
        <v>200</v>
      </c>
      <c r="E9" s="9">
        <v>11</v>
      </c>
      <c r="F9" s="22">
        <f>D9*E9</f>
        <v>2200</v>
      </c>
      <c r="G9" s="9"/>
    </row>
    <row r="10" s="2" customFormat="1" ht="33" customHeight="1" spans="1:7">
      <c r="A10" s="9">
        <v>3</v>
      </c>
      <c r="B10" s="9" t="s">
        <v>21</v>
      </c>
      <c r="C10" s="10" t="s">
        <v>19</v>
      </c>
      <c r="D10" s="9">
        <v>50</v>
      </c>
      <c r="E10" s="9">
        <v>5</v>
      </c>
      <c r="F10" s="22">
        <f>D10*E10</f>
        <v>250</v>
      </c>
      <c r="G10" s="9"/>
    </row>
    <row r="11" s="2" customFormat="1" ht="33" customHeight="1" spans="1:7">
      <c r="A11" s="9">
        <v>4</v>
      </c>
      <c r="B11" s="9" t="s">
        <v>22</v>
      </c>
      <c r="C11" s="10" t="s">
        <v>19</v>
      </c>
      <c r="D11" s="9">
        <v>110</v>
      </c>
      <c r="E11" s="9">
        <v>4</v>
      </c>
      <c r="F11" s="22">
        <f t="shared" ref="F11:F45" si="0">D11*E11</f>
        <v>440</v>
      </c>
      <c r="G11" s="9"/>
    </row>
    <row r="12" s="2" customFormat="1" ht="33" customHeight="1" spans="1:7">
      <c r="A12" s="9">
        <v>5</v>
      </c>
      <c r="B12" s="9" t="s">
        <v>23</v>
      </c>
      <c r="C12" s="10" t="s">
        <v>24</v>
      </c>
      <c r="D12" s="9">
        <v>40</v>
      </c>
      <c r="E12" s="9">
        <v>4</v>
      </c>
      <c r="F12" s="22">
        <f t="shared" si="0"/>
        <v>160</v>
      </c>
      <c r="G12" s="9"/>
    </row>
    <row r="13" s="2" customFormat="1" ht="33" customHeight="1" spans="1:7">
      <c r="A13" s="9">
        <v>6</v>
      </c>
      <c r="B13" s="9" t="s">
        <v>25</v>
      </c>
      <c r="C13" s="10" t="s">
        <v>24</v>
      </c>
      <c r="D13" s="9">
        <v>12</v>
      </c>
      <c r="E13" s="9">
        <v>35</v>
      </c>
      <c r="F13" s="22">
        <f t="shared" si="0"/>
        <v>420</v>
      </c>
      <c r="G13" s="9"/>
    </row>
    <row r="14" s="2" customFormat="1" ht="33" customHeight="1" spans="1:7">
      <c r="A14" s="9">
        <v>7</v>
      </c>
      <c r="B14" s="9" t="s">
        <v>26</v>
      </c>
      <c r="C14" s="10" t="s">
        <v>24</v>
      </c>
      <c r="D14" s="9">
        <v>25</v>
      </c>
      <c r="E14" s="9">
        <v>4</v>
      </c>
      <c r="F14" s="22">
        <f t="shared" si="0"/>
        <v>100</v>
      </c>
      <c r="G14" s="9"/>
    </row>
    <row r="15" s="2" customFormat="1" ht="33" customHeight="1" spans="1:7">
      <c r="A15" s="9">
        <v>8</v>
      </c>
      <c r="B15" s="9" t="s">
        <v>27</v>
      </c>
      <c r="C15" s="10" t="s">
        <v>24</v>
      </c>
      <c r="D15" s="9">
        <v>55</v>
      </c>
      <c r="E15" s="9">
        <v>4</v>
      </c>
      <c r="F15" s="22">
        <f t="shared" si="0"/>
        <v>220</v>
      </c>
      <c r="G15" s="9"/>
    </row>
    <row r="16" s="2" customFormat="1" ht="33" customHeight="1" spans="1:7">
      <c r="A16" s="9">
        <v>9</v>
      </c>
      <c r="B16" s="9" t="s">
        <v>28</v>
      </c>
      <c r="C16" s="10" t="s">
        <v>24</v>
      </c>
      <c r="D16" s="9">
        <v>20</v>
      </c>
      <c r="E16" s="9">
        <v>4</v>
      </c>
      <c r="F16" s="22">
        <f t="shared" si="0"/>
        <v>80</v>
      </c>
      <c r="G16" s="9"/>
    </row>
    <row r="17" s="2" customFormat="1" ht="33" customHeight="1" spans="1:7">
      <c r="A17" s="9">
        <v>10</v>
      </c>
      <c r="B17" s="9" t="s">
        <v>29</v>
      </c>
      <c r="C17" s="10" t="s">
        <v>24</v>
      </c>
      <c r="D17" s="9">
        <v>30</v>
      </c>
      <c r="E17" s="9">
        <v>4</v>
      </c>
      <c r="F17" s="22">
        <f t="shared" si="0"/>
        <v>120</v>
      </c>
      <c r="G17" s="9"/>
    </row>
    <row r="18" s="2" customFormat="1" ht="33" customHeight="1" spans="1:7">
      <c r="A18" s="9">
        <v>11</v>
      </c>
      <c r="B18" s="9" t="s">
        <v>30</v>
      </c>
      <c r="C18" s="10" t="s">
        <v>24</v>
      </c>
      <c r="D18" s="9">
        <v>12</v>
      </c>
      <c r="E18" s="9">
        <v>18</v>
      </c>
      <c r="F18" s="22">
        <f t="shared" si="0"/>
        <v>216</v>
      </c>
      <c r="G18" s="9"/>
    </row>
    <row r="19" s="2" customFormat="1" ht="33" customHeight="1" spans="1:7">
      <c r="A19" s="9">
        <v>12</v>
      </c>
      <c r="B19" s="9" t="s">
        <v>31</v>
      </c>
      <c r="C19" s="10" t="s">
        <v>24</v>
      </c>
      <c r="D19" s="9">
        <v>60</v>
      </c>
      <c r="E19" s="9">
        <v>6</v>
      </c>
      <c r="F19" s="22">
        <f t="shared" si="0"/>
        <v>360</v>
      </c>
      <c r="G19" s="9"/>
    </row>
    <row r="20" s="2" customFormat="1" ht="33" customHeight="1" spans="1:7">
      <c r="A20" s="9">
        <v>13</v>
      </c>
      <c r="B20" s="9" t="s">
        <v>32</v>
      </c>
      <c r="C20" s="10" t="s">
        <v>24</v>
      </c>
      <c r="D20" s="9">
        <v>150</v>
      </c>
      <c r="E20" s="9">
        <v>6</v>
      </c>
      <c r="F20" s="22">
        <f t="shared" si="0"/>
        <v>900</v>
      </c>
      <c r="G20" s="9"/>
    </row>
    <row r="21" s="2" customFormat="1" ht="33" customHeight="1" spans="1:7">
      <c r="A21" s="9">
        <v>14</v>
      </c>
      <c r="B21" s="9" t="s">
        <v>33</v>
      </c>
      <c r="C21" s="10" t="s">
        <v>15</v>
      </c>
      <c r="D21" s="9">
        <v>1</v>
      </c>
      <c r="E21" s="9">
        <v>800</v>
      </c>
      <c r="F21" s="22">
        <f t="shared" si="0"/>
        <v>800</v>
      </c>
      <c r="G21" s="9"/>
    </row>
    <row r="22" s="2" customFormat="1" ht="33" customHeight="1" spans="1:7">
      <c r="A22" s="9">
        <v>15</v>
      </c>
      <c r="B22" s="9" t="s">
        <v>34</v>
      </c>
      <c r="C22" s="10" t="s">
        <v>19</v>
      </c>
      <c r="D22" s="9">
        <v>890</v>
      </c>
      <c r="E22" s="9">
        <v>40</v>
      </c>
      <c r="F22" s="22">
        <f t="shared" si="0"/>
        <v>35600</v>
      </c>
      <c r="G22" s="9"/>
    </row>
    <row r="23" s="2" customFormat="1" ht="33" customHeight="1" spans="1:7">
      <c r="A23" s="9">
        <v>16</v>
      </c>
      <c r="B23" s="9" t="s">
        <v>35</v>
      </c>
      <c r="C23" s="10" t="s">
        <v>19</v>
      </c>
      <c r="D23" s="9">
        <v>890</v>
      </c>
      <c r="E23" s="9">
        <v>20</v>
      </c>
      <c r="F23" s="22">
        <f t="shared" si="0"/>
        <v>17800</v>
      </c>
      <c r="G23" s="9"/>
    </row>
    <row r="24" s="2" customFormat="1" ht="33" customHeight="1" spans="1:7">
      <c r="A24" s="25">
        <v>17</v>
      </c>
      <c r="B24" s="9" t="s">
        <v>36</v>
      </c>
      <c r="C24" s="10"/>
      <c r="D24" s="9"/>
      <c r="E24" s="9"/>
      <c r="F24" s="22"/>
      <c r="G24" s="9"/>
    </row>
    <row r="25" s="2" customFormat="1" ht="33" customHeight="1" spans="1:7">
      <c r="A25" s="26"/>
      <c r="B25" s="9" t="s">
        <v>18</v>
      </c>
      <c r="C25" s="10" t="s">
        <v>19</v>
      </c>
      <c r="D25" s="9">
        <v>730</v>
      </c>
      <c r="E25" s="9">
        <v>15</v>
      </c>
      <c r="F25" s="22">
        <f t="shared" si="0"/>
        <v>10950</v>
      </c>
      <c r="G25" s="9"/>
    </row>
    <row r="26" s="2" customFormat="1" ht="33" customHeight="1" spans="1:7">
      <c r="A26" s="26"/>
      <c r="B26" s="9" t="s">
        <v>20</v>
      </c>
      <c r="C26" s="10" t="s">
        <v>19</v>
      </c>
      <c r="D26" s="9">
        <v>200</v>
      </c>
      <c r="E26" s="9">
        <v>10</v>
      </c>
      <c r="F26" s="22">
        <f t="shared" si="0"/>
        <v>2000</v>
      </c>
      <c r="G26" s="9"/>
    </row>
    <row r="27" s="2" customFormat="1" ht="33" customHeight="1" spans="1:7">
      <c r="A27" s="26"/>
      <c r="B27" s="9" t="s">
        <v>21</v>
      </c>
      <c r="C27" s="10" t="s">
        <v>19</v>
      </c>
      <c r="D27" s="9">
        <v>50</v>
      </c>
      <c r="E27" s="9">
        <v>8</v>
      </c>
      <c r="F27" s="22">
        <f t="shared" si="0"/>
        <v>400</v>
      </c>
      <c r="G27" s="9"/>
    </row>
    <row r="28" s="2" customFormat="1" ht="33" customHeight="1" spans="1:7">
      <c r="A28" s="26"/>
      <c r="B28" s="9" t="s">
        <v>37</v>
      </c>
      <c r="C28" s="10" t="s">
        <v>24</v>
      </c>
      <c r="D28" s="9">
        <v>12</v>
      </c>
      <c r="E28" s="9">
        <v>60</v>
      </c>
      <c r="F28" s="22">
        <f t="shared" si="0"/>
        <v>720</v>
      </c>
      <c r="G28" s="9"/>
    </row>
    <row r="29" s="2" customFormat="1" ht="33" customHeight="1" spans="1:7">
      <c r="A29" s="26"/>
      <c r="B29" s="9" t="s">
        <v>38</v>
      </c>
      <c r="C29" s="10" t="s">
        <v>24</v>
      </c>
      <c r="D29" s="9">
        <v>10</v>
      </c>
      <c r="E29" s="9">
        <v>50</v>
      </c>
      <c r="F29" s="22">
        <f t="shared" si="0"/>
        <v>500</v>
      </c>
      <c r="G29" s="9"/>
    </row>
    <row r="30" s="2" customFormat="1" ht="33" customHeight="1" spans="1:7">
      <c r="A30" s="26"/>
      <c r="B30" s="9" t="s">
        <v>39</v>
      </c>
      <c r="C30" s="10" t="s">
        <v>24</v>
      </c>
      <c r="D30" s="9">
        <v>6</v>
      </c>
      <c r="E30" s="9">
        <v>30</v>
      </c>
      <c r="F30" s="22">
        <f t="shared" si="0"/>
        <v>180</v>
      </c>
      <c r="G30" s="9"/>
    </row>
    <row r="31" s="2" customFormat="1" ht="33" customHeight="1" spans="1:7">
      <c r="A31" s="27"/>
      <c r="B31" s="9" t="s">
        <v>40</v>
      </c>
      <c r="C31" s="10" t="s">
        <v>15</v>
      </c>
      <c r="D31" s="9">
        <v>1</v>
      </c>
      <c r="E31" s="9">
        <v>1200</v>
      </c>
      <c r="F31" s="22">
        <f t="shared" si="0"/>
        <v>1200</v>
      </c>
      <c r="G31" s="9"/>
    </row>
    <row r="32" s="2" customFormat="1" ht="33" customHeight="1" spans="1:7">
      <c r="A32" s="9" t="s">
        <v>41</v>
      </c>
      <c r="B32" s="9" t="s">
        <v>42</v>
      </c>
      <c r="C32" s="10" t="s">
        <v>43</v>
      </c>
      <c r="D32" s="9">
        <v>15</v>
      </c>
      <c r="E32" s="9">
        <v>300</v>
      </c>
      <c r="F32" s="22">
        <f t="shared" si="0"/>
        <v>4500</v>
      </c>
      <c r="G32" s="9"/>
    </row>
    <row r="33" s="2" customFormat="1" ht="33" customHeight="1" spans="1:7">
      <c r="A33" s="9"/>
      <c r="B33" s="9" t="s">
        <v>44</v>
      </c>
      <c r="C33" s="10" t="s">
        <v>45</v>
      </c>
      <c r="D33" s="9">
        <v>4</v>
      </c>
      <c r="E33" s="9">
        <v>2000</v>
      </c>
      <c r="F33" s="22">
        <f t="shared" si="0"/>
        <v>8000</v>
      </c>
      <c r="G33" s="9"/>
    </row>
    <row r="34" s="2" customFormat="1" ht="33" customHeight="1" spans="1:7">
      <c r="A34" s="9" t="s">
        <v>46</v>
      </c>
      <c r="B34" s="9" t="s">
        <v>47</v>
      </c>
      <c r="C34" s="10" t="s">
        <v>15</v>
      </c>
      <c r="D34" s="9">
        <v>1</v>
      </c>
      <c r="E34" s="9">
        <v>2000</v>
      </c>
      <c r="F34" s="22">
        <f t="shared" si="0"/>
        <v>2000</v>
      </c>
      <c r="G34" s="9"/>
    </row>
    <row r="35" s="2" customFormat="1" ht="37" customHeight="1" spans="1:7">
      <c r="A35" s="9" t="s">
        <v>48</v>
      </c>
      <c r="B35" s="9" t="s">
        <v>49</v>
      </c>
      <c r="C35" s="10" t="s">
        <v>19</v>
      </c>
      <c r="D35" s="9">
        <v>1505</v>
      </c>
      <c r="E35" s="9">
        <v>22</v>
      </c>
      <c r="F35" s="22">
        <f t="shared" si="0"/>
        <v>33110</v>
      </c>
      <c r="G35" s="9"/>
    </row>
    <row r="36" s="2" customFormat="1" ht="33" customHeight="1" spans="1:7">
      <c r="A36" s="9" t="s">
        <v>50</v>
      </c>
      <c r="B36" s="9" t="s">
        <v>51</v>
      </c>
      <c r="C36" s="10" t="s">
        <v>52</v>
      </c>
      <c r="D36" s="9">
        <v>1230</v>
      </c>
      <c r="E36" s="9">
        <v>25</v>
      </c>
      <c r="F36" s="22">
        <f t="shared" si="0"/>
        <v>30750</v>
      </c>
      <c r="G36" s="9"/>
    </row>
    <row r="37" s="2" customFormat="1" ht="33" customHeight="1" spans="1:7">
      <c r="A37" s="9" t="s">
        <v>53</v>
      </c>
      <c r="B37" s="9" t="s">
        <v>54</v>
      </c>
      <c r="C37" s="10" t="s">
        <v>52</v>
      </c>
      <c r="D37" s="9">
        <v>1230</v>
      </c>
      <c r="E37" s="9">
        <v>18</v>
      </c>
      <c r="F37" s="22">
        <f t="shared" si="0"/>
        <v>22140</v>
      </c>
      <c r="G37" s="9"/>
    </row>
    <row r="38" s="2" customFormat="1" ht="33" customHeight="1" spans="1:7">
      <c r="A38" s="9" t="s">
        <v>55</v>
      </c>
      <c r="B38" s="9" t="s">
        <v>56</v>
      </c>
      <c r="C38" s="28" t="s">
        <v>19</v>
      </c>
      <c r="D38" s="9">
        <v>1150</v>
      </c>
      <c r="E38" s="9">
        <v>31</v>
      </c>
      <c r="F38" s="22">
        <f t="shared" si="0"/>
        <v>35650</v>
      </c>
      <c r="G38" s="9"/>
    </row>
    <row r="39" s="2" customFormat="1" ht="43" customHeight="1" spans="1:7">
      <c r="A39" s="9" t="s">
        <v>57</v>
      </c>
      <c r="B39" s="9" t="s">
        <v>58</v>
      </c>
      <c r="C39" s="10" t="s">
        <v>52</v>
      </c>
      <c r="D39" s="9">
        <v>1230</v>
      </c>
      <c r="E39" s="9">
        <v>44</v>
      </c>
      <c r="F39" s="22">
        <f t="shared" si="0"/>
        <v>54120</v>
      </c>
      <c r="G39" s="9"/>
    </row>
    <row r="40" s="2" customFormat="1" ht="33" customHeight="1" spans="1:7">
      <c r="A40" s="9" t="s">
        <v>59</v>
      </c>
      <c r="B40" s="9" t="s">
        <v>60</v>
      </c>
      <c r="C40" s="10" t="s">
        <v>61</v>
      </c>
      <c r="D40" s="9">
        <v>210</v>
      </c>
      <c r="E40" s="9">
        <v>460</v>
      </c>
      <c r="F40" s="22">
        <f t="shared" si="0"/>
        <v>96600</v>
      </c>
      <c r="G40" s="9"/>
    </row>
    <row r="41" s="2" customFormat="1" ht="33" customHeight="1" spans="1:7">
      <c r="A41" s="9" t="s">
        <v>62</v>
      </c>
      <c r="B41" s="9" t="s">
        <v>63</v>
      </c>
      <c r="C41" s="10" t="s">
        <v>61</v>
      </c>
      <c r="D41" s="9">
        <v>90</v>
      </c>
      <c r="E41" s="9">
        <v>85</v>
      </c>
      <c r="F41" s="22">
        <f t="shared" si="0"/>
        <v>7650</v>
      </c>
      <c r="G41" s="9"/>
    </row>
    <row r="42" s="2" customFormat="1" ht="33" customHeight="1" spans="1:7">
      <c r="A42" s="9" t="s">
        <v>64</v>
      </c>
      <c r="B42" s="9" t="s">
        <v>65</v>
      </c>
      <c r="C42" s="10" t="s">
        <v>15</v>
      </c>
      <c r="D42" s="9">
        <v>1</v>
      </c>
      <c r="E42" s="9">
        <v>7200</v>
      </c>
      <c r="F42" s="22">
        <f t="shared" si="0"/>
        <v>7200</v>
      </c>
      <c r="G42" s="9"/>
    </row>
    <row r="43" s="2" customFormat="1" ht="33" customHeight="1" spans="1:7">
      <c r="A43" s="9" t="s">
        <v>66</v>
      </c>
      <c r="B43" s="9" t="s">
        <v>67</v>
      </c>
      <c r="C43" s="10" t="s">
        <v>68</v>
      </c>
      <c r="D43" s="9">
        <v>15</v>
      </c>
      <c r="E43" s="9">
        <v>600</v>
      </c>
      <c r="F43" s="22">
        <f t="shared" si="0"/>
        <v>9000</v>
      </c>
      <c r="G43" s="9"/>
    </row>
    <row r="44" s="2" customFormat="1" ht="33" customHeight="1" spans="1:7">
      <c r="A44" s="9" t="s">
        <v>69</v>
      </c>
      <c r="B44" s="9" t="s">
        <v>70</v>
      </c>
      <c r="C44" s="10" t="s">
        <v>71</v>
      </c>
      <c r="D44" s="9">
        <v>15</v>
      </c>
      <c r="E44" s="9">
        <v>600</v>
      </c>
      <c r="F44" s="22">
        <f t="shared" si="0"/>
        <v>9000</v>
      </c>
      <c r="G44" s="9"/>
    </row>
    <row r="45" s="2" customFormat="1" ht="33" customHeight="1" spans="1:7">
      <c r="A45" s="9" t="s">
        <v>72</v>
      </c>
      <c r="B45" s="9" t="s">
        <v>73</v>
      </c>
      <c r="C45" s="10" t="s">
        <v>15</v>
      </c>
      <c r="D45" s="9">
        <v>1</v>
      </c>
      <c r="E45" s="9">
        <v>2000</v>
      </c>
      <c r="F45" s="22">
        <f t="shared" si="0"/>
        <v>2000</v>
      </c>
      <c r="G45" s="9"/>
    </row>
    <row r="46" s="2" customFormat="1" ht="33" customHeight="1" spans="1:7">
      <c r="A46" s="9"/>
      <c r="B46" s="9" t="s">
        <v>74</v>
      </c>
      <c r="C46" s="10"/>
      <c r="D46" s="9"/>
      <c r="E46" s="9"/>
      <c r="F46" s="22">
        <f>SUM(F5:F45)</f>
        <v>428696</v>
      </c>
      <c r="G46" s="9"/>
    </row>
    <row r="47" s="2" customFormat="1" ht="33" customHeight="1" spans="1:7">
      <c r="A47" s="9"/>
      <c r="B47" s="9" t="s">
        <v>75</v>
      </c>
      <c r="C47" s="29">
        <v>0.1</v>
      </c>
      <c r="D47" s="30"/>
      <c r="E47" s="31"/>
      <c r="F47" s="22">
        <f>F46*C47</f>
        <v>42869.6</v>
      </c>
      <c r="G47" s="9"/>
    </row>
    <row r="48" s="2" customFormat="1" ht="33" customHeight="1" spans="1:7">
      <c r="A48" s="9"/>
      <c r="B48" s="9" t="s">
        <v>76</v>
      </c>
      <c r="C48" s="29">
        <v>0.03</v>
      </c>
      <c r="D48" s="30"/>
      <c r="E48" s="31"/>
      <c r="F48" s="22">
        <f>(F46+F47)*C48</f>
        <v>14146.968</v>
      </c>
      <c r="G48" s="9"/>
    </row>
    <row r="49" s="2" customFormat="1" ht="33" customHeight="1" spans="1:7">
      <c r="A49" s="9"/>
      <c r="B49" s="9" t="s">
        <v>77</v>
      </c>
      <c r="C49" s="32"/>
      <c r="D49" s="30"/>
      <c r="E49" s="31"/>
      <c r="F49" s="22">
        <f>F48+F47+F46</f>
        <v>485712.568</v>
      </c>
      <c r="G49" s="9"/>
    </row>
    <row r="50" s="1" customFormat="1" ht="34" customHeight="1" spans="1:7">
      <c r="A50" s="33" t="s">
        <v>78</v>
      </c>
      <c r="B50" s="33"/>
      <c r="C50" s="33"/>
      <c r="D50" s="33"/>
      <c r="E50" s="33"/>
      <c r="F50" s="33"/>
      <c r="G50" s="33"/>
    </row>
    <row r="51" s="1" customFormat="1" ht="42" customHeight="1" spans="1:7">
      <c r="A51" s="21" t="s">
        <v>79</v>
      </c>
      <c r="B51" s="21"/>
      <c r="C51" s="21"/>
      <c r="D51" s="21"/>
      <c r="E51" s="21"/>
      <c r="F51" s="21"/>
      <c r="G51" s="21"/>
    </row>
    <row r="52" s="2" customFormat="1" ht="31" customHeight="1" spans="1:7">
      <c r="A52" s="9" t="s">
        <v>2</v>
      </c>
      <c r="B52" s="9" t="s">
        <v>3</v>
      </c>
      <c r="C52" s="9" t="s">
        <v>4</v>
      </c>
      <c r="D52" s="9" t="s">
        <v>5</v>
      </c>
      <c r="E52" s="9" t="s">
        <v>6</v>
      </c>
      <c r="F52" s="22" t="s">
        <v>7</v>
      </c>
      <c r="G52" s="9" t="s">
        <v>8</v>
      </c>
    </row>
    <row r="53" s="2" customFormat="1" ht="31" customHeight="1" spans="1:7">
      <c r="A53" s="9">
        <v>1</v>
      </c>
      <c r="B53" s="9" t="s">
        <v>47</v>
      </c>
      <c r="C53" s="10" t="s">
        <v>15</v>
      </c>
      <c r="D53" s="9">
        <v>1</v>
      </c>
      <c r="E53" s="9">
        <v>8000</v>
      </c>
      <c r="F53" s="22">
        <f t="shared" ref="F53:F83" si="1">D53*E53</f>
        <v>8000</v>
      </c>
      <c r="G53" s="9"/>
    </row>
    <row r="54" s="2" customFormat="1" ht="31" customHeight="1" spans="1:7">
      <c r="A54" s="9">
        <v>2</v>
      </c>
      <c r="B54" s="9" t="s">
        <v>34</v>
      </c>
      <c r="C54" s="10" t="s">
        <v>19</v>
      </c>
      <c r="D54" s="9">
        <v>250</v>
      </c>
      <c r="E54" s="9">
        <v>40</v>
      </c>
      <c r="F54" s="22">
        <f t="shared" ref="F54:F64" si="2">D54*E54</f>
        <v>10000</v>
      </c>
      <c r="G54" s="9"/>
    </row>
    <row r="55" s="2" customFormat="1" ht="31" customHeight="1" spans="1:7">
      <c r="A55" s="9">
        <v>3</v>
      </c>
      <c r="B55" s="9" t="s">
        <v>35</v>
      </c>
      <c r="C55" s="10" t="s">
        <v>19</v>
      </c>
      <c r="D55" s="9">
        <v>250</v>
      </c>
      <c r="E55" s="9">
        <v>20</v>
      </c>
      <c r="F55" s="22">
        <f t="shared" si="2"/>
        <v>5000</v>
      </c>
      <c r="G55" s="9"/>
    </row>
    <row r="56" s="2" customFormat="1" ht="31" customHeight="1" spans="1:7">
      <c r="A56" s="25">
        <v>4</v>
      </c>
      <c r="B56" s="9" t="s">
        <v>80</v>
      </c>
      <c r="C56" s="10"/>
      <c r="D56" s="9"/>
      <c r="E56" s="9"/>
      <c r="F56" s="22"/>
      <c r="G56" s="9"/>
    </row>
    <row r="57" s="2" customFormat="1" ht="31" customHeight="1" spans="1:7">
      <c r="A57" s="26"/>
      <c r="B57" s="9" t="s">
        <v>18</v>
      </c>
      <c r="C57" s="10" t="s">
        <v>19</v>
      </c>
      <c r="D57" s="9">
        <v>250</v>
      </c>
      <c r="E57" s="9">
        <v>15</v>
      </c>
      <c r="F57" s="22">
        <f t="shared" si="2"/>
        <v>3750</v>
      </c>
      <c r="G57" s="9"/>
    </row>
    <row r="58" s="2" customFormat="1" ht="31" customHeight="1" spans="1:7">
      <c r="A58" s="26"/>
      <c r="B58" s="9" t="s">
        <v>20</v>
      </c>
      <c r="C58" s="10" t="s">
        <v>19</v>
      </c>
      <c r="D58" s="9">
        <v>50</v>
      </c>
      <c r="E58" s="9">
        <v>10</v>
      </c>
      <c r="F58" s="22">
        <f t="shared" si="2"/>
        <v>500</v>
      </c>
      <c r="G58" s="9"/>
    </row>
    <row r="59" s="2" customFormat="1" ht="31" customHeight="1" spans="1:7">
      <c r="A59" s="26"/>
      <c r="B59" s="9" t="s">
        <v>21</v>
      </c>
      <c r="C59" s="10" t="s">
        <v>19</v>
      </c>
      <c r="D59" s="9">
        <v>30</v>
      </c>
      <c r="E59" s="9">
        <v>8</v>
      </c>
      <c r="F59" s="22">
        <f t="shared" si="2"/>
        <v>240</v>
      </c>
      <c r="G59" s="9"/>
    </row>
    <row r="60" s="2" customFormat="1" ht="31" customHeight="1" spans="1:7">
      <c r="A60" s="26"/>
      <c r="B60" s="9" t="s">
        <v>37</v>
      </c>
      <c r="C60" s="10" t="s">
        <v>24</v>
      </c>
      <c r="D60" s="9">
        <v>3</v>
      </c>
      <c r="E60" s="9">
        <v>60</v>
      </c>
      <c r="F60" s="22">
        <f t="shared" si="2"/>
        <v>180</v>
      </c>
      <c r="G60" s="9"/>
    </row>
    <row r="61" s="2" customFormat="1" ht="31" customHeight="1" spans="1:7">
      <c r="A61" s="26"/>
      <c r="B61" s="9" t="s">
        <v>38</v>
      </c>
      <c r="C61" s="10" t="s">
        <v>24</v>
      </c>
      <c r="D61" s="9">
        <v>3</v>
      </c>
      <c r="E61" s="9">
        <v>50</v>
      </c>
      <c r="F61" s="22">
        <f t="shared" si="2"/>
        <v>150</v>
      </c>
      <c r="G61" s="9"/>
    </row>
    <row r="62" s="2" customFormat="1" ht="31" customHeight="1" spans="1:7">
      <c r="A62" s="26"/>
      <c r="B62" s="9" t="s">
        <v>39</v>
      </c>
      <c r="C62" s="10" t="s">
        <v>24</v>
      </c>
      <c r="D62" s="9">
        <v>16</v>
      </c>
      <c r="E62" s="9">
        <v>30</v>
      </c>
      <c r="F62" s="22">
        <f t="shared" si="2"/>
        <v>480</v>
      </c>
      <c r="G62" s="9"/>
    </row>
    <row r="63" s="2" customFormat="1" ht="31" customHeight="1" spans="1:7">
      <c r="A63" s="27"/>
      <c r="B63" s="9" t="s">
        <v>40</v>
      </c>
      <c r="C63" s="10" t="s">
        <v>15</v>
      </c>
      <c r="D63" s="9">
        <v>1</v>
      </c>
      <c r="E63" s="9">
        <v>600</v>
      </c>
      <c r="F63" s="22">
        <f t="shared" si="2"/>
        <v>600</v>
      </c>
      <c r="G63" s="9"/>
    </row>
    <row r="64" s="2" customFormat="1" ht="31" customHeight="1" spans="1:7">
      <c r="A64" s="9">
        <v>5</v>
      </c>
      <c r="B64" s="9" t="s">
        <v>42</v>
      </c>
      <c r="C64" s="10" t="s">
        <v>43</v>
      </c>
      <c r="D64" s="9">
        <v>5</v>
      </c>
      <c r="E64" s="9">
        <v>300</v>
      </c>
      <c r="F64" s="22">
        <f t="shared" si="2"/>
        <v>1500</v>
      </c>
      <c r="G64" s="9"/>
    </row>
    <row r="65" s="2" customFormat="1" ht="31" customHeight="1" spans="1:7">
      <c r="A65" s="9">
        <v>6</v>
      </c>
      <c r="B65" s="9" t="s">
        <v>44</v>
      </c>
      <c r="C65" s="10" t="s">
        <v>45</v>
      </c>
      <c r="D65" s="9">
        <v>2</v>
      </c>
      <c r="E65" s="9">
        <v>2000</v>
      </c>
      <c r="F65" s="22">
        <f t="shared" si="1"/>
        <v>4000</v>
      </c>
      <c r="G65" s="9"/>
    </row>
    <row r="66" s="2" customFormat="1" ht="31" customHeight="1" spans="1:7">
      <c r="A66" s="9">
        <v>7</v>
      </c>
      <c r="B66" s="9" t="s">
        <v>81</v>
      </c>
      <c r="C66" s="10" t="s">
        <v>19</v>
      </c>
      <c r="D66" s="9">
        <v>500</v>
      </c>
      <c r="E66" s="9">
        <v>22</v>
      </c>
      <c r="F66" s="22">
        <f t="shared" si="1"/>
        <v>11000</v>
      </c>
      <c r="G66" s="9"/>
    </row>
    <row r="67" s="2" customFormat="1" ht="31" customHeight="1" spans="1:7">
      <c r="A67" s="9">
        <v>8</v>
      </c>
      <c r="B67" s="9" t="s">
        <v>82</v>
      </c>
      <c r="C67" s="10" t="s">
        <v>52</v>
      </c>
      <c r="D67" s="9">
        <v>375</v>
      </c>
      <c r="E67" s="9">
        <v>22</v>
      </c>
      <c r="F67" s="22">
        <f t="shared" si="1"/>
        <v>8250</v>
      </c>
      <c r="G67" s="9"/>
    </row>
    <row r="68" s="2" customFormat="1" ht="31" customHeight="1" spans="1:7">
      <c r="A68" s="9">
        <v>9</v>
      </c>
      <c r="B68" s="9" t="s">
        <v>54</v>
      </c>
      <c r="C68" s="10" t="s">
        <v>52</v>
      </c>
      <c r="D68" s="9">
        <v>375</v>
      </c>
      <c r="E68" s="9">
        <v>18</v>
      </c>
      <c r="F68" s="22">
        <f t="shared" si="1"/>
        <v>6750</v>
      </c>
      <c r="G68" s="9"/>
    </row>
    <row r="69" s="2" customFormat="1" ht="31" customHeight="1" spans="1:7">
      <c r="A69" s="9">
        <v>10</v>
      </c>
      <c r="B69" s="9" t="s">
        <v>56</v>
      </c>
      <c r="C69" s="10" t="s">
        <v>19</v>
      </c>
      <c r="D69" s="9">
        <v>500</v>
      </c>
      <c r="E69" s="9">
        <v>31</v>
      </c>
      <c r="F69" s="22">
        <f t="shared" si="1"/>
        <v>15500</v>
      </c>
      <c r="G69" s="9"/>
    </row>
    <row r="70" s="2" customFormat="1" ht="43" customHeight="1" spans="1:7">
      <c r="A70" s="9">
        <v>11</v>
      </c>
      <c r="B70" s="9" t="s">
        <v>58</v>
      </c>
      <c r="C70" s="10" t="s">
        <v>52</v>
      </c>
      <c r="D70" s="9">
        <v>375</v>
      </c>
      <c r="E70" s="9">
        <v>44</v>
      </c>
      <c r="F70" s="22">
        <f t="shared" si="1"/>
        <v>16500</v>
      </c>
      <c r="G70" s="9"/>
    </row>
    <row r="71" s="2" customFormat="1" ht="31" customHeight="1" spans="1:7">
      <c r="A71" s="9">
        <v>12</v>
      </c>
      <c r="B71" s="9" t="s">
        <v>83</v>
      </c>
      <c r="C71" s="10" t="s">
        <v>61</v>
      </c>
      <c r="D71" s="9">
        <v>65</v>
      </c>
      <c r="E71" s="9">
        <v>460</v>
      </c>
      <c r="F71" s="22">
        <f t="shared" si="1"/>
        <v>29900</v>
      </c>
      <c r="G71" s="9"/>
    </row>
    <row r="72" s="2" customFormat="1" ht="31" customHeight="1" spans="1:7">
      <c r="A72" s="9">
        <v>13</v>
      </c>
      <c r="B72" s="9" t="s">
        <v>63</v>
      </c>
      <c r="C72" s="10" t="s">
        <v>61</v>
      </c>
      <c r="D72" s="9">
        <v>30</v>
      </c>
      <c r="E72" s="9">
        <v>85</v>
      </c>
      <c r="F72" s="22">
        <f t="shared" si="1"/>
        <v>2550</v>
      </c>
      <c r="G72" s="9"/>
    </row>
    <row r="73" s="2" customFormat="1" ht="31" customHeight="1" spans="1:7">
      <c r="A73" s="9">
        <v>14</v>
      </c>
      <c r="B73" s="9" t="s">
        <v>67</v>
      </c>
      <c r="C73" s="10" t="s">
        <v>68</v>
      </c>
      <c r="D73" s="9">
        <v>8</v>
      </c>
      <c r="E73" s="9">
        <v>550</v>
      </c>
      <c r="F73" s="22">
        <f t="shared" si="1"/>
        <v>4400</v>
      </c>
      <c r="G73" s="9"/>
    </row>
    <row r="74" s="2" customFormat="1" ht="31" customHeight="1" spans="1:7">
      <c r="A74" s="9">
        <v>15</v>
      </c>
      <c r="B74" s="9" t="s">
        <v>65</v>
      </c>
      <c r="C74" s="10" t="s">
        <v>15</v>
      </c>
      <c r="D74" s="9">
        <v>1</v>
      </c>
      <c r="E74" s="9">
        <v>2600</v>
      </c>
      <c r="F74" s="22">
        <f t="shared" si="1"/>
        <v>2600</v>
      </c>
      <c r="G74" s="9"/>
    </row>
    <row r="75" s="2" customFormat="1" ht="31" customHeight="1" spans="1:7">
      <c r="A75" s="9">
        <v>16</v>
      </c>
      <c r="B75" s="9" t="s">
        <v>70</v>
      </c>
      <c r="C75" s="10" t="s">
        <v>71</v>
      </c>
      <c r="D75" s="9">
        <v>5</v>
      </c>
      <c r="E75" s="9">
        <v>600</v>
      </c>
      <c r="F75" s="22">
        <f t="shared" si="1"/>
        <v>3000</v>
      </c>
      <c r="G75" s="9"/>
    </row>
    <row r="76" s="2" customFormat="1" ht="31" customHeight="1" spans="1:7">
      <c r="A76" s="9">
        <v>17</v>
      </c>
      <c r="B76" s="9" t="s">
        <v>84</v>
      </c>
      <c r="C76" s="10" t="s">
        <v>19</v>
      </c>
      <c r="D76" s="9">
        <v>250</v>
      </c>
      <c r="E76" s="9">
        <v>22</v>
      </c>
      <c r="F76" s="22">
        <f t="shared" si="1"/>
        <v>5500</v>
      </c>
      <c r="G76" s="9"/>
    </row>
    <row r="77" s="2" customFormat="1" ht="31" customHeight="1" spans="1:7">
      <c r="A77" s="9">
        <v>18</v>
      </c>
      <c r="B77" s="9" t="s">
        <v>85</v>
      </c>
      <c r="C77" s="10" t="s">
        <v>19</v>
      </c>
      <c r="D77" s="9">
        <v>50</v>
      </c>
      <c r="E77" s="9">
        <v>11</v>
      </c>
      <c r="F77" s="22">
        <f t="shared" si="1"/>
        <v>550</v>
      </c>
      <c r="G77" s="9"/>
    </row>
    <row r="78" s="2" customFormat="1" ht="31" customHeight="1" spans="1:7">
      <c r="A78" s="9">
        <v>19</v>
      </c>
      <c r="B78" s="9" t="s">
        <v>86</v>
      </c>
      <c r="C78" s="10" t="s">
        <v>19</v>
      </c>
      <c r="D78" s="9">
        <v>50</v>
      </c>
      <c r="E78" s="9">
        <v>5</v>
      </c>
      <c r="F78" s="22">
        <f t="shared" si="1"/>
        <v>250</v>
      </c>
      <c r="G78" s="9"/>
    </row>
    <row r="79" s="2" customFormat="1" ht="31" customHeight="1" spans="1:7">
      <c r="A79" s="9">
        <v>20</v>
      </c>
      <c r="B79" s="9" t="s">
        <v>87</v>
      </c>
      <c r="C79" s="10" t="s">
        <v>15</v>
      </c>
      <c r="D79" s="9">
        <v>1</v>
      </c>
      <c r="E79" s="9">
        <v>550</v>
      </c>
      <c r="F79" s="22">
        <f t="shared" si="1"/>
        <v>550</v>
      </c>
      <c r="G79" s="9"/>
    </row>
    <row r="80" s="2" customFormat="1" ht="31" customHeight="1" spans="1:7">
      <c r="A80" s="9">
        <v>21</v>
      </c>
      <c r="B80" s="9" t="s">
        <v>25</v>
      </c>
      <c r="C80" s="10" t="s">
        <v>24</v>
      </c>
      <c r="D80" s="9">
        <v>3</v>
      </c>
      <c r="E80" s="9">
        <v>35</v>
      </c>
      <c r="F80" s="22">
        <f t="shared" si="1"/>
        <v>105</v>
      </c>
      <c r="G80" s="9"/>
    </row>
    <row r="81" s="2" customFormat="1" ht="31" customHeight="1" spans="1:7">
      <c r="A81" s="9">
        <v>22</v>
      </c>
      <c r="B81" s="9" t="s">
        <v>30</v>
      </c>
      <c r="C81" s="10" t="s">
        <v>24</v>
      </c>
      <c r="D81" s="9">
        <v>3</v>
      </c>
      <c r="E81" s="9">
        <v>18</v>
      </c>
      <c r="F81" s="22">
        <f t="shared" si="1"/>
        <v>54</v>
      </c>
      <c r="G81" s="9"/>
    </row>
    <row r="82" s="2" customFormat="1" ht="31" customHeight="1" spans="1:7">
      <c r="A82" s="9">
        <v>23</v>
      </c>
      <c r="B82" s="9" t="s">
        <v>31</v>
      </c>
      <c r="C82" s="10" t="s">
        <v>24</v>
      </c>
      <c r="D82" s="9">
        <v>30</v>
      </c>
      <c r="E82" s="9">
        <v>6</v>
      </c>
      <c r="F82" s="22">
        <f t="shared" si="1"/>
        <v>180</v>
      </c>
      <c r="G82" s="9"/>
    </row>
    <row r="83" s="2" customFormat="1" ht="31" customHeight="1" spans="1:7">
      <c r="A83" s="9">
        <v>24</v>
      </c>
      <c r="B83" s="9" t="s">
        <v>73</v>
      </c>
      <c r="C83" s="10" t="s">
        <v>15</v>
      </c>
      <c r="D83" s="9">
        <v>1</v>
      </c>
      <c r="E83" s="9">
        <v>800</v>
      </c>
      <c r="F83" s="22">
        <f t="shared" si="1"/>
        <v>800</v>
      </c>
      <c r="G83" s="9"/>
    </row>
    <row r="84" s="2" customFormat="1" ht="31" customHeight="1" spans="1:7">
      <c r="A84" s="9"/>
      <c r="B84" s="9" t="s">
        <v>74</v>
      </c>
      <c r="C84" s="32"/>
      <c r="D84" s="30"/>
      <c r="E84" s="31"/>
      <c r="F84" s="22">
        <f>SUM(F53:F83)</f>
        <v>142839</v>
      </c>
      <c r="G84" s="9"/>
    </row>
    <row r="85" s="2" customFormat="1" ht="31" customHeight="1" spans="1:7">
      <c r="A85" s="9"/>
      <c r="B85" s="9" t="s">
        <v>75</v>
      </c>
      <c r="C85" s="29">
        <v>0.1</v>
      </c>
      <c r="D85" s="30"/>
      <c r="E85" s="31"/>
      <c r="F85" s="22">
        <f>F84*C85</f>
        <v>14283.9</v>
      </c>
      <c r="G85" s="9"/>
    </row>
    <row r="86" s="2" customFormat="1" ht="31" customHeight="1" spans="1:7">
      <c r="A86" s="9"/>
      <c r="B86" s="9" t="s">
        <v>76</v>
      </c>
      <c r="C86" s="29">
        <v>0.03</v>
      </c>
      <c r="D86" s="30"/>
      <c r="E86" s="31"/>
      <c r="F86" s="22">
        <f>(F84+F85)*C86</f>
        <v>4713.687</v>
      </c>
      <c r="G86" s="9"/>
    </row>
    <row r="87" s="2" customFormat="1" ht="31" customHeight="1" spans="1:7">
      <c r="A87" s="9"/>
      <c r="B87" s="9" t="s">
        <v>77</v>
      </c>
      <c r="C87" s="32"/>
      <c r="D87" s="30"/>
      <c r="E87" s="31"/>
      <c r="F87" s="22">
        <f>F86+F85+F84</f>
        <v>161836.587</v>
      </c>
      <c r="G87" s="9"/>
    </row>
    <row r="88" ht="29" customHeight="1"/>
    <row r="89" s="17" customFormat="1" ht="45" customHeight="1" spans="2:6">
      <c r="B89" s="34" t="s">
        <v>88</v>
      </c>
      <c r="C89" s="35"/>
      <c r="D89" s="36">
        <f>F49</f>
        <v>485712.568</v>
      </c>
      <c r="E89" s="36"/>
      <c r="F89" s="36"/>
    </row>
    <row r="90" s="17" customFormat="1" ht="45" customHeight="1" spans="2:6">
      <c r="B90" s="34" t="s">
        <v>89</v>
      </c>
      <c r="C90" s="35"/>
      <c r="D90" s="36">
        <f>D89-F87</f>
        <v>323875.981</v>
      </c>
      <c r="E90" s="36"/>
      <c r="F90" s="36"/>
    </row>
    <row r="91" ht="29" customHeight="1"/>
    <row r="92" s="1" customFormat="1" ht="34" customHeight="1" spans="1:7">
      <c r="A92" s="33" t="s">
        <v>78</v>
      </c>
      <c r="B92" s="33"/>
      <c r="C92" s="33"/>
      <c r="D92" s="33"/>
      <c r="E92" s="33"/>
      <c r="F92" s="33"/>
      <c r="G92" s="33"/>
    </row>
    <row r="93" s="1" customFormat="1" ht="42" customHeight="1" spans="1:7">
      <c r="A93" s="21" t="s">
        <v>79</v>
      </c>
      <c r="B93" s="21"/>
      <c r="C93" s="21"/>
      <c r="D93" s="21"/>
      <c r="E93" s="21"/>
      <c r="F93" s="21"/>
      <c r="G93" s="21"/>
    </row>
    <row r="94" s="2" customFormat="1" ht="31" customHeight="1" spans="1:7">
      <c r="A94" s="9" t="s">
        <v>2</v>
      </c>
      <c r="B94" s="9" t="s">
        <v>3</v>
      </c>
      <c r="C94" s="9" t="s">
        <v>4</v>
      </c>
      <c r="D94" s="9" t="s">
        <v>5</v>
      </c>
      <c r="E94" s="9" t="s">
        <v>6</v>
      </c>
      <c r="F94" s="22" t="s">
        <v>7</v>
      </c>
      <c r="G94" s="9" t="s">
        <v>8</v>
      </c>
    </row>
    <row r="95" s="2" customFormat="1" ht="31" customHeight="1" spans="1:7">
      <c r="A95" s="9">
        <v>1</v>
      </c>
      <c r="B95" s="9" t="s">
        <v>47</v>
      </c>
      <c r="C95" s="10" t="s">
        <v>15</v>
      </c>
      <c r="D95" s="9">
        <v>1</v>
      </c>
      <c r="E95" s="9">
        <v>8000</v>
      </c>
      <c r="F95" s="22">
        <f t="shared" ref="F95:F97" si="3">D95*E95</f>
        <v>8000</v>
      </c>
      <c r="G95" s="9"/>
    </row>
    <row r="96" s="2" customFormat="1" ht="31" customHeight="1" spans="1:7">
      <c r="A96" s="9">
        <v>2</v>
      </c>
      <c r="B96" s="9" t="s">
        <v>34</v>
      </c>
      <c r="C96" s="10" t="s">
        <v>19</v>
      </c>
      <c r="D96" s="9">
        <v>250</v>
      </c>
      <c r="E96" s="9">
        <v>40</v>
      </c>
      <c r="F96" s="22">
        <f t="shared" si="3"/>
        <v>10000</v>
      </c>
      <c r="G96" s="9"/>
    </row>
    <row r="97" s="2" customFormat="1" ht="31" customHeight="1" spans="1:7">
      <c r="A97" s="9">
        <v>3</v>
      </c>
      <c r="B97" s="9" t="s">
        <v>35</v>
      </c>
      <c r="C97" s="10" t="s">
        <v>19</v>
      </c>
      <c r="D97" s="9">
        <v>250</v>
      </c>
      <c r="E97" s="9">
        <v>20</v>
      </c>
      <c r="F97" s="22">
        <f t="shared" si="3"/>
        <v>5000</v>
      </c>
      <c r="G97" s="9"/>
    </row>
    <row r="98" s="2" customFormat="1" ht="31" customHeight="1" spans="1:7">
      <c r="A98" s="25">
        <v>4</v>
      </c>
      <c r="B98" s="9" t="s">
        <v>80</v>
      </c>
      <c r="C98" s="10"/>
      <c r="D98" s="9"/>
      <c r="E98" s="9"/>
      <c r="F98" s="22"/>
      <c r="G98" s="9"/>
    </row>
    <row r="99" s="2" customFormat="1" ht="31" customHeight="1" spans="1:7">
      <c r="A99" s="26"/>
      <c r="B99" s="9" t="s">
        <v>18</v>
      </c>
      <c r="C99" s="10" t="s">
        <v>19</v>
      </c>
      <c r="D99" s="9">
        <v>250</v>
      </c>
      <c r="E99" s="9">
        <v>15</v>
      </c>
      <c r="F99" s="22">
        <f t="shared" ref="F99:F125" si="4">D99*E99</f>
        <v>3750</v>
      </c>
      <c r="G99" s="9"/>
    </row>
    <row r="100" s="2" customFormat="1" ht="31" customHeight="1" spans="1:7">
      <c r="A100" s="26"/>
      <c r="B100" s="9" t="s">
        <v>20</v>
      </c>
      <c r="C100" s="10" t="s">
        <v>19</v>
      </c>
      <c r="D100" s="9">
        <v>50</v>
      </c>
      <c r="E100" s="9">
        <v>10</v>
      </c>
      <c r="F100" s="22">
        <f t="shared" si="4"/>
        <v>500</v>
      </c>
      <c r="G100" s="9"/>
    </row>
    <row r="101" s="2" customFormat="1" ht="31" customHeight="1" spans="1:7">
      <c r="A101" s="26"/>
      <c r="B101" s="9" t="s">
        <v>21</v>
      </c>
      <c r="C101" s="10" t="s">
        <v>19</v>
      </c>
      <c r="D101" s="9">
        <v>30</v>
      </c>
      <c r="E101" s="9">
        <v>8</v>
      </c>
      <c r="F101" s="22">
        <f t="shared" si="4"/>
        <v>240</v>
      </c>
      <c r="G101" s="9"/>
    </row>
    <row r="102" s="2" customFormat="1" ht="31" customHeight="1" spans="1:7">
      <c r="A102" s="26"/>
      <c r="B102" s="9" t="s">
        <v>37</v>
      </c>
      <c r="C102" s="10" t="s">
        <v>24</v>
      </c>
      <c r="D102" s="9">
        <v>3</v>
      </c>
      <c r="E102" s="9">
        <v>60</v>
      </c>
      <c r="F102" s="22">
        <f t="shared" si="4"/>
        <v>180</v>
      </c>
      <c r="G102" s="9"/>
    </row>
    <row r="103" s="2" customFormat="1" ht="31" customHeight="1" spans="1:7">
      <c r="A103" s="26"/>
      <c r="B103" s="9" t="s">
        <v>38</v>
      </c>
      <c r="C103" s="10" t="s">
        <v>24</v>
      </c>
      <c r="D103" s="9">
        <v>3</v>
      </c>
      <c r="E103" s="9">
        <v>50</v>
      </c>
      <c r="F103" s="22">
        <f t="shared" si="4"/>
        <v>150</v>
      </c>
      <c r="G103" s="9"/>
    </row>
    <row r="104" s="2" customFormat="1" ht="31" customHeight="1" spans="1:7">
      <c r="A104" s="26"/>
      <c r="B104" s="9" t="s">
        <v>39</v>
      </c>
      <c r="C104" s="10" t="s">
        <v>24</v>
      </c>
      <c r="D104" s="9">
        <v>16</v>
      </c>
      <c r="E104" s="9">
        <v>30</v>
      </c>
      <c r="F104" s="22">
        <f t="shared" si="4"/>
        <v>480</v>
      </c>
      <c r="G104" s="9"/>
    </row>
    <row r="105" s="2" customFormat="1" ht="31" customHeight="1" spans="1:7">
      <c r="A105" s="27"/>
      <c r="B105" s="9" t="s">
        <v>40</v>
      </c>
      <c r="C105" s="10" t="s">
        <v>15</v>
      </c>
      <c r="D105" s="9">
        <v>1</v>
      </c>
      <c r="E105" s="9">
        <v>600</v>
      </c>
      <c r="F105" s="22">
        <f t="shared" si="4"/>
        <v>600</v>
      </c>
      <c r="G105" s="9"/>
    </row>
    <row r="106" s="2" customFormat="1" ht="31" customHeight="1" spans="1:7">
      <c r="A106" s="9">
        <v>5</v>
      </c>
      <c r="B106" s="9" t="s">
        <v>42</v>
      </c>
      <c r="C106" s="10" t="s">
        <v>43</v>
      </c>
      <c r="D106" s="9">
        <v>5</v>
      </c>
      <c r="E106" s="9">
        <v>300</v>
      </c>
      <c r="F106" s="22">
        <f t="shared" si="4"/>
        <v>1500</v>
      </c>
      <c r="G106" s="9"/>
    </row>
    <row r="107" s="2" customFormat="1" ht="31" customHeight="1" spans="1:7">
      <c r="A107" s="9">
        <v>6</v>
      </c>
      <c r="B107" s="9" t="s">
        <v>44</v>
      </c>
      <c r="C107" s="10" t="s">
        <v>45</v>
      </c>
      <c r="D107" s="9">
        <v>2</v>
      </c>
      <c r="E107" s="9">
        <v>2000</v>
      </c>
      <c r="F107" s="22">
        <f t="shared" si="4"/>
        <v>4000</v>
      </c>
      <c r="G107" s="9"/>
    </row>
    <row r="108" s="2" customFormat="1" ht="31" customHeight="1" spans="1:7">
      <c r="A108" s="9">
        <v>7</v>
      </c>
      <c r="B108" s="9" t="s">
        <v>81</v>
      </c>
      <c r="C108" s="10" t="s">
        <v>19</v>
      </c>
      <c r="D108" s="9">
        <v>500</v>
      </c>
      <c r="E108" s="9">
        <v>22</v>
      </c>
      <c r="F108" s="22">
        <f t="shared" si="4"/>
        <v>11000</v>
      </c>
      <c r="G108" s="9"/>
    </row>
    <row r="109" s="2" customFormat="1" ht="31" customHeight="1" spans="1:7">
      <c r="A109" s="9">
        <v>8</v>
      </c>
      <c r="B109" s="9" t="s">
        <v>82</v>
      </c>
      <c r="C109" s="10" t="s">
        <v>52</v>
      </c>
      <c r="D109" s="9">
        <v>375</v>
      </c>
      <c r="E109" s="9">
        <v>22</v>
      </c>
      <c r="F109" s="22">
        <f t="shared" si="4"/>
        <v>8250</v>
      </c>
      <c r="G109" s="9"/>
    </row>
    <row r="110" s="2" customFormat="1" ht="31" customHeight="1" spans="1:7">
      <c r="A110" s="9">
        <v>9</v>
      </c>
      <c r="B110" s="9" t="s">
        <v>54</v>
      </c>
      <c r="C110" s="10" t="s">
        <v>52</v>
      </c>
      <c r="D110" s="9">
        <v>375</v>
      </c>
      <c r="E110" s="9">
        <v>28</v>
      </c>
      <c r="F110" s="22">
        <f t="shared" si="4"/>
        <v>10500</v>
      </c>
      <c r="G110" s="9"/>
    </row>
    <row r="111" s="2" customFormat="1" ht="31" customHeight="1" spans="1:7">
      <c r="A111" s="9">
        <v>10</v>
      </c>
      <c r="B111" s="9" t="s">
        <v>56</v>
      </c>
      <c r="C111" s="10" t="s">
        <v>19</v>
      </c>
      <c r="D111" s="9">
        <v>500</v>
      </c>
      <c r="E111" s="9">
        <v>31</v>
      </c>
      <c r="F111" s="22">
        <f t="shared" si="4"/>
        <v>15500</v>
      </c>
      <c r="G111" s="9"/>
    </row>
    <row r="112" s="2" customFormat="1" ht="43" customHeight="1" spans="1:7">
      <c r="A112" s="9">
        <v>11</v>
      </c>
      <c r="B112" s="9" t="s">
        <v>58</v>
      </c>
      <c r="C112" s="10" t="s">
        <v>52</v>
      </c>
      <c r="D112" s="9">
        <v>375</v>
      </c>
      <c r="E112" s="9">
        <v>85</v>
      </c>
      <c r="F112" s="22">
        <f t="shared" si="4"/>
        <v>31875</v>
      </c>
      <c r="G112" s="9"/>
    </row>
    <row r="113" s="2" customFormat="1" ht="31" customHeight="1" spans="1:7">
      <c r="A113" s="9">
        <v>12</v>
      </c>
      <c r="B113" s="9" t="s">
        <v>83</v>
      </c>
      <c r="C113" s="10" t="s">
        <v>61</v>
      </c>
      <c r="D113" s="9">
        <v>65</v>
      </c>
      <c r="E113" s="9">
        <v>460</v>
      </c>
      <c r="F113" s="22">
        <f t="shared" si="4"/>
        <v>29900</v>
      </c>
      <c r="G113" s="9"/>
    </row>
    <row r="114" s="2" customFormat="1" ht="31" customHeight="1" spans="1:7">
      <c r="A114" s="9">
        <v>13</v>
      </c>
      <c r="B114" s="9" t="s">
        <v>63</v>
      </c>
      <c r="C114" s="10" t="s">
        <v>61</v>
      </c>
      <c r="D114" s="9">
        <v>30</v>
      </c>
      <c r="E114" s="9">
        <v>85</v>
      </c>
      <c r="F114" s="22">
        <f t="shared" si="4"/>
        <v>2550</v>
      </c>
      <c r="G114" s="9"/>
    </row>
    <row r="115" s="2" customFormat="1" ht="31" customHeight="1" spans="1:7">
      <c r="A115" s="9">
        <v>14</v>
      </c>
      <c r="B115" s="9" t="s">
        <v>67</v>
      </c>
      <c r="C115" s="10" t="s">
        <v>68</v>
      </c>
      <c r="D115" s="9">
        <v>8</v>
      </c>
      <c r="E115" s="9">
        <v>550</v>
      </c>
      <c r="F115" s="22">
        <f t="shared" si="4"/>
        <v>4400</v>
      </c>
      <c r="G115" s="9"/>
    </row>
    <row r="116" s="2" customFormat="1" ht="31" customHeight="1" spans="1:7">
      <c r="A116" s="9">
        <v>15</v>
      </c>
      <c r="B116" s="9" t="s">
        <v>65</v>
      </c>
      <c r="C116" s="10" t="s">
        <v>15</v>
      </c>
      <c r="D116" s="9">
        <v>1</v>
      </c>
      <c r="E116" s="9">
        <v>2600</v>
      </c>
      <c r="F116" s="22">
        <f t="shared" si="4"/>
        <v>2600</v>
      </c>
      <c r="G116" s="9"/>
    </row>
    <row r="117" s="2" customFormat="1" ht="31" customHeight="1" spans="1:7">
      <c r="A117" s="9">
        <v>16</v>
      </c>
      <c r="B117" s="9" t="s">
        <v>70</v>
      </c>
      <c r="C117" s="10" t="s">
        <v>71</v>
      </c>
      <c r="D117" s="9">
        <v>5</v>
      </c>
      <c r="E117" s="9">
        <v>600</v>
      </c>
      <c r="F117" s="22">
        <f t="shared" si="4"/>
        <v>3000</v>
      </c>
      <c r="G117" s="9"/>
    </row>
    <row r="118" s="2" customFormat="1" ht="31" customHeight="1" spans="1:7">
      <c r="A118" s="9">
        <v>17</v>
      </c>
      <c r="B118" s="9" t="s">
        <v>84</v>
      </c>
      <c r="C118" s="10" t="s">
        <v>19</v>
      </c>
      <c r="D118" s="9">
        <v>250</v>
      </c>
      <c r="E118" s="9">
        <v>22</v>
      </c>
      <c r="F118" s="22">
        <f t="shared" si="4"/>
        <v>5500</v>
      </c>
      <c r="G118" s="9"/>
    </row>
    <row r="119" s="2" customFormat="1" ht="31" customHeight="1" spans="1:7">
      <c r="A119" s="9">
        <v>18</v>
      </c>
      <c r="B119" s="9" t="s">
        <v>85</v>
      </c>
      <c r="C119" s="10" t="s">
        <v>19</v>
      </c>
      <c r="D119" s="9">
        <v>50</v>
      </c>
      <c r="E119" s="9">
        <v>11</v>
      </c>
      <c r="F119" s="22">
        <f t="shared" si="4"/>
        <v>550</v>
      </c>
      <c r="G119" s="9"/>
    </row>
    <row r="120" s="2" customFormat="1" ht="31" customHeight="1" spans="1:7">
      <c r="A120" s="9">
        <v>19</v>
      </c>
      <c r="B120" s="9" t="s">
        <v>86</v>
      </c>
      <c r="C120" s="10" t="s">
        <v>19</v>
      </c>
      <c r="D120" s="9">
        <v>50</v>
      </c>
      <c r="E120" s="9">
        <v>5</v>
      </c>
      <c r="F120" s="22">
        <f t="shared" si="4"/>
        <v>250</v>
      </c>
      <c r="G120" s="9"/>
    </row>
    <row r="121" s="2" customFormat="1" ht="31" customHeight="1" spans="1:7">
      <c r="A121" s="9">
        <v>20</v>
      </c>
      <c r="B121" s="9" t="s">
        <v>87</v>
      </c>
      <c r="C121" s="10" t="s">
        <v>15</v>
      </c>
      <c r="D121" s="9">
        <v>1</v>
      </c>
      <c r="E121" s="9">
        <v>550</v>
      </c>
      <c r="F121" s="22">
        <f t="shared" si="4"/>
        <v>550</v>
      </c>
      <c r="G121" s="9"/>
    </row>
    <row r="122" s="2" customFormat="1" ht="31" customHeight="1" spans="1:7">
      <c r="A122" s="9">
        <v>21</v>
      </c>
      <c r="B122" s="9" t="s">
        <v>25</v>
      </c>
      <c r="C122" s="10" t="s">
        <v>24</v>
      </c>
      <c r="D122" s="9">
        <v>3</v>
      </c>
      <c r="E122" s="9">
        <v>35</v>
      </c>
      <c r="F122" s="22">
        <f t="shared" si="4"/>
        <v>105</v>
      </c>
      <c r="G122" s="9"/>
    </row>
    <row r="123" s="2" customFormat="1" ht="31" customHeight="1" spans="1:7">
      <c r="A123" s="9">
        <v>22</v>
      </c>
      <c r="B123" s="9" t="s">
        <v>30</v>
      </c>
      <c r="C123" s="10" t="s">
        <v>24</v>
      </c>
      <c r="D123" s="9">
        <v>3</v>
      </c>
      <c r="E123" s="9">
        <v>18</v>
      </c>
      <c r="F123" s="22">
        <f t="shared" si="4"/>
        <v>54</v>
      </c>
      <c r="G123" s="9"/>
    </row>
    <row r="124" s="2" customFormat="1" ht="31" customHeight="1" spans="1:7">
      <c r="A124" s="9">
        <v>23</v>
      </c>
      <c r="B124" s="9" t="s">
        <v>31</v>
      </c>
      <c r="C124" s="10" t="s">
        <v>24</v>
      </c>
      <c r="D124" s="9">
        <v>30</v>
      </c>
      <c r="E124" s="9">
        <v>6</v>
      </c>
      <c r="F124" s="22">
        <f t="shared" si="4"/>
        <v>180</v>
      </c>
      <c r="G124" s="9"/>
    </row>
    <row r="125" s="2" customFormat="1" ht="31" customHeight="1" spans="1:7">
      <c r="A125" s="9">
        <v>24</v>
      </c>
      <c r="B125" s="9" t="s">
        <v>73</v>
      </c>
      <c r="C125" s="10" t="s">
        <v>15</v>
      </c>
      <c r="D125" s="9">
        <v>1</v>
      </c>
      <c r="E125" s="9">
        <v>800</v>
      </c>
      <c r="F125" s="22">
        <f t="shared" si="4"/>
        <v>800</v>
      </c>
      <c r="G125" s="9"/>
    </row>
    <row r="126" s="2" customFormat="1" ht="31" customHeight="1" spans="1:7">
      <c r="A126" s="9"/>
      <c r="B126" s="9" t="s">
        <v>74</v>
      </c>
      <c r="C126" s="32"/>
      <c r="D126" s="30"/>
      <c r="E126" s="31"/>
      <c r="F126" s="22">
        <f>SUM(F95:F125)</f>
        <v>161964</v>
      </c>
      <c r="G126" s="9"/>
    </row>
    <row r="127" s="2" customFormat="1" ht="31" customHeight="1" spans="1:7">
      <c r="A127" s="9"/>
      <c r="B127" s="9" t="s">
        <v>75</v>
      </c>
      <c r="C127" s="29">
        <v>0.1</v>
      </c>
      <c r="D127" s="30"/>
      <c r="E127" s="31"/>
      <c r="F127" s="22">
        <f>F126*C127</f>
        <v>16196.4</v>
      </c>
      <c r="G127" s="9"/>
    </row>
    <row r="128" s="2" customFormat="1" ht="31" customHeight="1" spans="1:7">
      <c r="A128" s="9"/>
      <c r="B128" s="9" t="s">
        <v>76</v>
      </c>
      <c r="C128" s="29">
        <v>0.03</v>
      </c>
      <c r="D128" s="30"/>
      <c r="E128" s="31"/>
      <c r="F128" s="22">
        <f>(F126+F127)*C128</f>
        <v>5344.812</v>
      </c>
      <c r="G128" s="9"/>
    </row>
    <row r="129" s="2" customFormat="1" ht="31" customHeight="1" spans="1:7">
      <c r="A129" s="9"/>
      <c r="B129" s="9" t="s">
        <v>77</v>
      </c>
      <c r="C129" s="32"/>
      <c r="D129" s="30"/>
      <c r="E129" s="31"/>
      <c r="F129" s="22">
        <f>F128+F127+F126</f>
        <v>183505.212</v>
      </c>
      <c r="G129" s="9"/>
    </row>
  </sheetData>
  <mergeCells count="22">
    <mergeCell ref="A1:G1"/>
    <mergeCell ref="A2:G2"/>
    <mergeCell ref="C47:E47"/>
    <mergeCell ref="C48:E48"/>
    <mergeCell ref="C49:E49"/>
    <mergeCell ref="A50:G50"/>
    <mergeCell ref="A51:G51"/>
    <mergeCell ref="C84:E84"/>
    <mergeCell ref="C85:E85"/>
    <mergeCell ref="C86:E86"/>
    <mergeCell ref="C87:E87"/>
    <mergeCell ref="D89:F89"/>
    <mergeCell ref="D90:F90"/>
    <mergeCell ref="A92:G92"/>
    <mergeCell ref="A93:G93"/>
    <mergeCell ref="C126:E126"/>
    <mergeCell ref="C127:E127"/>
    <mergeCell ref="C128:E128"/>
    <mergeCell ref="C129:E129"/>
    <mergeCell ref="A24:A31"/>
    <mergeCell ref="A56:A63"/>
    <mergeCell ref="A98:A105"/>
  </mergeCells>
  <pageMargins left="0.432638888888889" right="0.354166666666667" top="0.354166666666667" bottom="0.511805555555556" header="0.5" footer="0.314583333333333"/>
  <pageSetup paperSize="9" scale="9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9"/>
  <sheetViews>
    <sheetView zoomScale="70" zoomScaleNormal="70" topLeftCell="A119" workbookViewId="0">
      <selection activeCell="F129" sqref="F129"/>
    </sheetView>
  </sheetViews>
  <sheetFormatPr defaultColWidth="9" defaultRowHeight="15.6" outlineLevelCol="6"/>
  <cols>
    <col min="1" max="1" width="6.84259259259259" style="1" customWidth="1"/>
    <col min="2" max="2" width="39.6851851851852" style="4" customWidth="1"/>
    <col min="3" max="3" width="7.82407407407407" style="5" customWidth="1"/>
    <col min="4" max="4" width="9.41666666666667" style="5" customWidth="1"/>
    <col min="5" max="5" width="10.5277777777778" style="5" customWidth="1"/>
    <col min="6" max="6" width="17.5" style="18" customWidth="1"/>
    <col min="7" max="7" width="14.5833333333333" style="1" customWidth="1"/>
    <col min="8" max="8" width="12.5555555555556" style="1"/>
    <col min="9" max="9" width="10.3796296296296" style="1"/>
    <col min="10" max="16384" width="9" style="1"/>
  </cols>
  <sheetData>
    <row r="1" s="1" customFormat="1" ht="55" customHeight="1" spans="1:7">
      <c r="A1" s="19" t="s">
        <v>0</v>
      </c>
      <c r="B1" s="20"/>
      <c r="C1" s="19"/>
      <c r="D1" s="19"/>
      <c r="E1" s="19"/>
      <c r="F1" s="19"/>
      <c r="G1" s="19"/>
    </row>
    <row r="2" s="1" customFormat="1" ht="117" customHeight="1" spans="1:7">
      <c r="A2" s="21" t="s">
        <v>1</v>
      </c>
      <c r="B2" s="21"/>
      <c r="C2" s="21"/>
      <c r="D2" s="21"/>
      <c r="E2" s="21"/>
      <c r="F2" s="21"/>
      <c r="G2" s="21"/>
    </row>
    <row r="3" s="2" customFormat="1" ht="33" customHeight="1" spans="1:7">
      <c r="A3" s="9" t="s">
        <v>2</v>
      </c>
      <c r="B3" s="9" t="s">
        <v>3</v>
      </c>
      <c r="C3" s="9" t="s">
        <v>4</v>
      </c>
      <c r="D3" s="9" t="s">
        <v>5</v>
      </c>
      <c r="E3" s="9" t="s">
        <v>6</v>
      </c>
      <c r="F3" s="22" t="s">
        <v>7</v>
      </c>
      <c r="G3" s="9" t="s">
        <v>8</v>
      </c>
    </row>
    <row r="4" s="16" customFormat="1" ht="33" customHeight="1" spans="1:7">
      <c r="A4" s="23"/>
      <c r="B4" s="23" t="s">
        <v>9</v>
      </c>
      <c r="C4" s="23"/>
      <c r="D4" s="23"/>
      <c r="E4" s="23"/>
      <c r="F4" s="24"/>
      <c r="G4" s="23"/>
    </row>
    <row r="5" s="2" customFormat="1" ht="33" customHeight="1" spans="1:7">
      <c r="A5" s="9" t="s">
        <v>10</v>
      </c>
      <c r="B5" s="9" t="s">
        <v>11</v>
      </c>
      <c r="C5" s="10" t="s">
        <v>12</v>
      </c>
      <c r="D5" s="9">
        <v>55</v>
      </c>
      <c r="E5" s="9">
        <v>60</v>
      </c>
      <c r="F5" s="22">
        <f t="shared" ref="F5:F23" si="0">D5*E5</f>
        <v>3300</v>
      </c>
      <c r="G5" s="9"/>
    </row>
    <row r="6" s="2" customFormat="1" ht="33" customHeight="1" spans="1:7">
      <c r="A6" s="9" t="s">
        <v>13</v>
      </c>
      <c r="B6" s="9" t="s">
        <v>14</v>
      </c>
      <c r="C6" s="10" t="s">
        <v>15</v>
      </c>
      <c r="D6" s="9">
        <v>1</v>
      </c>
      <c r="E6" s="9">
        <v>12000</v>
      </c>
      <c r="F6" s="22">
        <f t="shared" si="0"/>
        <v>12000</v>
      </c>
      <c r="G6" s="9"/>
    </row>
    <row r="7" s="2" customFormat="1" ht="61" customHeight="1" spans="1:7">
      <c r="A7" s="9" t="s">
        <v>16</v>
      </c>
      <c r="B7" s="9" t="s">
        <v>17</v>
      </c>
      <c r="C7" s="10"/>
      <c r="D7" s="9"/>
      <c r="E7" s="9"/>
      <c r="F7" s="22"/>
      <c r="G7" s="9"/>
    </row>
    <row r="8" s="2" customFormat="1" ht="33" customHeight="1" spans="1:7">
      <c r="A8" s="9">
        <v>1</v>
      </c>
      <c r="B8" s="9" t="s">
        <v>18</v>
      </c>
      <c r="C8" s="10" t="s">
        <v>19</v>
      </c>
      <c r="D8" s="9">
        <v>730</v>
      </c>
      <c r="E8" s="9">
        <v>22</v>
      </c>
      <c r="F8" s="22">
        <f t="shared" si="0"/>
        <v>16060</v>
      </c>
      <c r="G8" s="9"/>
    </row>
    <row r="9" s="2" customFormat="1" ht="33" customHeight="1" spans="1:7">
      <c r="A9" s="9">
        <v>2</v>
      </c>
      <c r="B9" s="9" t="s">
        <v>20</v>
      </c>
      <c r="C9" s="10" t="s">
        <v>19</v>
      </c>
      <c r="D9" s="9">
        <v>200</v>
      </c>
      <c r="E9" s="9">
        <v>11</v>
      </c>
      <c r="F9" s="22">
        <f t="shared" si="0"/>
        <v>2200</v>
      </c>
      <c r="G9" s="9"/>
    </row>
    <row r="10" s="2" customFormat="1" ht="33" customHeight="1" spans="1:7">
      <c r="A10" s="9">
        <v>3</v>
      </c>
      <c r="B10" s="9" t="s">
        <v>21</v>
      </c>
      <c r="C10" s="10" t="s">
        <v>19</v>
      </c>
      <c r="D10" s="9">
        <v>50</v>
      </c>
      <c r="E10" s="9">
        <v>5</v>
      </c>
      <c r="F10" s="22">
        <f t="shared" si="0"/>
        <v>250</v>
      </c>
      <c r="G10" s="9"/>
    </row>
    <row r="11" s="2" customFormat="1" ht="33" customHeight="1" spans="1:7">
      <c r="A11" s="9">
        <v>4</v>
      </c>
      <c r="B11" s="9" t="s">
        <v>22</v>
      </c>
      <c r="C11" s="10" t="s">
        <v>19</v>
      </c>
      <c r="D11" s="9">
        <v>110</v>
      </c>
      <c r="E11" s="9">
        <v>4</v>
      </c>
      <c r="F11" s="22">
        <f t="shared" si="0"/>
        <v>440</v>
      </c>
      <c r="G11" s="9"/>
    </row>
    <row r="12" s="2" customFormat="1" ht="33" customHeight="1" spans="1:7">
      <c r="A12" s="9">
        <v>5</v>
      </c>
      <c r="B12" s="9" t="s">
        <v>23</v>
      </c>
      <c r="C12" s="10" t="s">
        <v>24</v>
      </c>
      <c r="D12" s="9">
        <v>40</v>
      </c>
      <c r="E12" s="9">
        <v>4</v>
      </c>
      <c r="F12" s="22">
        <f t="shared" si="0"/>
        <v>160</v>
      </c>
      <c r="G12" s="9"/>
    </row>
    <row r="13" s="2" customFormat="1" ht="33" customHeight="1" spans="1:7">
      <c r="A13" s="9">
        <v>6</v>
      </c>
      <c r="B13" s="9" t="s">
        <v>25</v>
      </c>
      <c r="C13" s="10" t="s">
        <v>24</v>
      </c>
      <c r="D13" s="9">
        <v>12</v>
      </c>
      <c r="E13" s="9">
        <v>35</v>
      </c>
      <c r="F13" s="22">
        <f t="shared" si="0"/>
        <v>420</v>
      </c>
      <c r="G13" s="9"/>
    </row>
    <row r="14" s="2" customFormat="1" ht="33" customHeight="1" spans="1:7">
      <c r="A14" s="9">
        <v>7</v>
      </c>
      <c r="B14" s="9" t="s">
        <v>26</v>
      </c>
      <c r="C14" s="10" t="s">
        <v>24</v>
      </c>
      <c r="D14" s="9">
        <v>25</v>
      </c>
      <c r="E14" s="9">
        <v>4</v>
      </c>
      <c r="F14" s="22">
        <f t="shared" si="0"/>
        <v>100</v>
      </c>
      <c r="G14" s="9"/>
    </row>
    <row r="15" s="2" customFormat="1" ht="33" customHeight="1" spans="1:7">
      <c r="A15" s="9">
        <v>8</v>
      </c>
      <c r="B15" s="9" t="s">
        <v>27</v>
      </c>
      <c r="C15" s="10" t="s">
        <v>24</v>
      </c>
      <c r="D15" s="9">
        <v>55</v>
      </c>
      <c r="E15" s="9">
        <v>4</v>
      </c>
      <c r="F15" s="22">
        <f t="shared" si="0"/>
        <v>220</v>
      </c>
      <c r="G15" s="9"/>
    </row>
    <row r="16" s="2" customFormat="1" ht="33" customHeight="1" spans="1:7">
      <c r="A16" s="9">
        <v>9</v>
      </c>
      <c r="B16" s="9" t="s">
        <v>28</v>
      </c>
      <c r="C16" s="10" t="s">
        <v>24</v>
      </c>
      <c r="D16" s="9">
        <v>20</v>
      </c>
      <c r="E16" s="9">
        <v>4</v>
      </c>
      <c r="F16" s="22">
        <f t="shared" si="0"/>
        <v>80</v>
      </c>
      <c r="G16" s="9"/>
    </row>
    <row r="17" s="2" customFormat="1" ht="33" customHeight="1" spans="1:7">
      <c r="A17" s="9">
        <v>10</v>
      </c>
      <c r="B17" s="9" t="s">
        <v>29</v>
      </c>
      <c r="C17" s="10" t="s">
        <v>24</v>
      </c>
      <c r="D17" s="9">
        <v>30</v>
      </c>
      <c r="E17" s="9">
        <v>4</v>
      </c>
      <c r="F17" s="22">
        <f t="shared" si="0"/>
        <v>120</v>
      </c>
      <c r="G17" s="9"/>
    </row>
    <row r="18" s="2" customFormat="1" ht="33" customHeight="1" spans="1:7">
      <c r="A18" s="9">
        <v>11</v>
      </c>
      <c r="B18" s="9" t="s">
        <v>30</v>
      </c>
      <c r="C18" s="10" t="s">
        <v>24</v>
      </c>
      <c r="D18" s="9">
        <v>12</v>
      </c>
      <c r="E18" s="9">
        <v>18</v>
      </c>
      <c r="F18" s="22">
        <f t="shared" si="0"/>
        <v>216</v>
      </c>
      <c r="G18" s="9"/>
    </row>
    <row r="19" s="2" customFormat="1" ht="33" customHeight="1" spans="1:7">
      <c r="A19" s="9">
        <v>12</v>
      </c>
      <c r="B19" s="9" t="s">
        <v>31</v>
      </c>
      <c r="C19" s="10" t="s">
        <v>24</v>
      </c>
      <c r="D19" s="9">
        <v>60</v>
      </c>
      <c r="E19" s="9">
        <v>6</v>
      </c>
      <c r="F19" s="22">
        <f t="shared" si="0"/>
        <v>360</v>
      </c>
      <c r="G19" s="9"/>
    </row>
    <row r="20" s="2" customFormat="1" ht="33" customHeight="1" spans="1:7">
      <c r="A20" s="9">
        <v>13</v>
      </c>
      <c r="B20" s="9" t="s">
        <v>32</v>
      </c>
      <c r="C20" s="10" t="s">
        <v>24</v>
      </c>
      <c r="D20" s="9">
        <v>150</v>
      </c>
      <c r="E20" s="9">
        <v>6</v>
      </c>
      <c r="F20" s="22">
        <f t="shared" si="0"/>
        <v>900</v>
      </c>
      <c r="G20" s="9"/>
    </row>
    <row r="21" s="2" customFormat="1" ht="33" customHeight="1" spans="1:7">
      <c r="A21" s="9">
        <v>14</v>
      </c>
      <c r="B21" s="9" t="s">
        <v>33</v>
      </c>
      <c r="C21" s="10" t="s">
        <v>15</v>
      </c>
      <c r="D21" s="9">
        <v>1</v>
      </c>
      <c r="E21" s="9">
        <v>800</v>
      </c>
      <c r="F21" s="22">
        <f t="shared" si="0"/>
        <v>800</v>
      </c>
      <c r="G21" s="9"/>
    </row>
    <row r="22" s="2" customFormat="1" ht="33" customHeight="1" spans="1:7">
      <c r="A22" s="9">
        <v>15</v>
      </c>
      <c r="B22" s="9" t="s">
        <v>34</v>
      </c>
      <c r="C22" s="10" t="s">
        <v>19</v>
      </c>
      <c r="D22" s="9">
        <v>890</v>
      </c>
      <c r="E22" s="9">
        <v>40</v>
      </c>
      <c r="F22" s="22">
        <f t="shared" si="0"/>
        <v>35600</v>
      </c>
      <c r="G22" s="9"/>
    </row>
    <row r="23" s="2" customFormat="1" ht="33" customHeight="1" spans="1:7">
      <c r="A23" s="9">
        <v>16</v>
      </c>
      <c r="B23" s="9" t="s">
        <v>35</v>
      </c>
      <c r="C23" s="10" t="s">
        <v>19</v>
      </c>
      <c r="D23" s="9">
        <v>890</v>
      </c>
      <c r="E23" s="9">
        <v>20</v>
      </c>
      <c r="F23" s="22">
        <f t="shared" si="0"/>
        <v>17800</v>
      </c>
      <c r="G23" s="9"/>
    </row>
    <row r="24" s="2" customFormat="1" ht="33" customHeight="1" spans="1:7">
      <c r="A24" s="25">
        <v>17</v>
      </c>
      <c r="B24" s="9" t="s">
        <v>36</v>
      </c>
      <c r="C24" s="10"/>
      <c r="D24" s="9"/>
      <c r="E24" s="9"/>
      <c r="F24" s="22"/>
      <c r="G24" s="9"/>
    </row>
    <row r="25" s="2" customFormat="1" ht="33" customHeight="1" spans="1:7">
      <c r="A25" s="26"/>
      <c r="B25" s="9" t="s">
        <v>18</v>
      </c>
      <c r="C25" s="10" t="s">
        <v>19</v>
      </c>
      <c r="D25" s="9">
        <v>730</v>
      </c>
      <c r="E25" s="9">
        <v>15</v>
      </c>
      <c r="F25" s="22">
        <f t="shared" ref="F25:F45" si="1">D25*E25</f>
        <v>10950</v>
      </c>
      <c r="G25" s="9"/>
    </row>
    <row r="26" s="2" customFormat="1" ht="33" customHeight="1" spans="1:7">
      <c r="A26" s="26"/>
      <c r="B26" s="9" t="s">
        <v>20</v>
      </c>
      <c r="C26" s="10" t="s">
        <v>19</v>
      </c>
      <c r="D26" s="9">
        <v>200</v>
      </c>
      <c r="E26" s="9">
        <v>10</v>
      </c>
      <c r="F26" s="22">
        <f t="shared" si="1"/>
        <v>2000</v>
      </c>
      <c r="G26" s="9"/>
    </row>
    <row r="27" s="2" customFormat="1" ht="33" customHeight="1" spans="1:7">
      <c r="A27" s="26"/>
      <c r="B27" s="9" t="s">
        <v>21</v>
      </c>
      <c r="C27" s="10" t="s">
        <v>19</v>
      </c>
      <c r="D27" s="9">
        <v>50</v>
      </c>
      <c r="E27" s="9">
        <v>8</v>
      </c>
      <c r="F27" s="22">
        <f t="shared" si="1"/>
        <v>400</v>
      </c>
      <c r="G27" s="9"/>
    </row>
    <row r="28" s="2" customFormat="1" ht="33" customHeight="1" spans="1:7">
      <c r="A28" s="26"/>
      <c r="B28" s="9" t="s">
        <v>37</v>
      </c>
      <c r="C28" s="10" t="s">
        <v>24</v>
      </c>
      <c r="D28" s="9">
        <v>12</v>
      </c>
      <c r="E28" s="9">
        <v>60</v>
      </c>
      <c r="F28" s="22">
        <f t="shared" si="1"/>
        <v>720</v>
      </c>
      <c r="G28" s="9"/>
    </row>
    <row r="29" s="2" customFormat="1" ht="33" customHeight="1" spans="1:7">
      <c r="A29" s="26"/>
      <c r="B29" s="9" t="s">
        <v>38</v>
      </c>
      <c r="C29" s="10" t="s">
        <v>24</v>
      </c>
      <c r="D29" s="9">
        <v>10</v>
      </c>
      <c r="E29" s="9">
        <v>50</v>
      </c>
      <c r="F29" s="22">
        <f t="shared" si="1"/>
        <v>500</v>
      </c>
      <c r="G29" s="9"/>
    </row>
    <row r="30" s="2" customFormat="1" ht="33" customHeight="1" spans="1:7">
      <c r="A30" s="26"/>
      <c r="B30" s="9" t="s">
        <v>39</v>
      </c>
      <c r="C30" s="10" t="s">
        <v>24</v>
      </c>
      <c r="D30" s="9">
        <v>6</v>
      </c>
      <c r="E30" s="9">
        <v>30</v>
      </c>
      <c r="F30" s="22">
        <f t="shared" si="1"/>
        <v>180</v>
      </c>
      <c r="G30" s="9"/>
    </row>
    <row r="31" s="2" customFormat="1" ht="33" customHeight="1" spans="1:7">
      <c r="A31" s="27"/>
      <c r="B31" s="9" t="s">
        <v>40</v>
      </c>
      <c r="C31" s="10" t="s">
        <v>15</v>
      </c>
      <c r="D31" s="9">
        <v>1</v>
      </c>
      <c r="E31" s="9">
        <v>1200</v>
      </c>
      <c r="F31" s="22">
        <f t="shared" si="1"/>
        <v>1200</v>
      </c>
      <c r="G31" s="9"/>
    </row>
    <row r="32" s="2" customFormat="1" ht="33" customHeight="1" spans="1:7">
      <c r="A32" s="9" t="s">
        <v>41</v>
      </c>
      <c r="B32" s="9" t="s">
        <v>42</v>
      </c>
      <c r="C32" s="10" t="s">
        <v>43</v>
      </c>
      <c r="D32" s="9">
        <v>15</v>
      </c>
      <c r="E32" s="9">
        <v>300</v>
      </c>
      <c r="F32" s="22">
        <f t="shared" si="1"/>
        <v>4500</v>
      </c>
      <c r="G32" s="9"/>
    </row>
    <row r="33" s="2" customFormat="1" ht="33" customHeight="1" spans="1:7">
      <c r="A33" s="9"/>
      <c r="B33" s="9" t="s">
        <v>44</v>
      </c>
      <c r="C33" s="10" t="s">
        <v>45</v>
      </c>
      <c r="D33" s="9">
        <v>4</v>
      </c>
      <c r="E33" s="9">
        <v>2000</v>
      </c>
      <c r="F33" s="22">
        <f t="shared" si="1"/>
        <v>8000</v>
      </c>
      <c r="G33" s="9"/>
    </row>
    <row r="34" s="2" customFormat="1" ht="33" customHeight="1" spans="1:7">
      <c r="A34" s="9" t="s">
        <v>46</v>
      </c>
      <c r="B34" s="9" t="s">
        <v>47</v>
      </c>
      <c r="C34" s="10" t="s">
        <v>15</v>
      </c>
      <c r="D34" s="9">
        <v>1</v>
      </c>
      <c r="E34" s="9">
        <v>2000</v>
      </c>
      <c r="F34" s="22">
        <f t="shared" si="1"/>
        <v>2000</v>
      </c>
      <c r="G34" s="9"/>
    </row>
    <row r="35" s="2" customFormat="1" ht="37" customHeight="1" spans="1:7">
      <c r="A35" s="9" t="s">
        <v>48</v>
      </c>
      <c r="B35" s="9" t="s">
        <v>49</v>
      </c>
      <c r="C35" s="10" t="s">
        <v>19</v>
      </c>
      <c r="D35" s="9">
        <v>1505</v>
      </c>
      <c r="E35" s="9">
        <v>22</v>
      </c>
      <c r="F35" s="22">
        <f t="shared" si="1"/>
        <v>33110</v>
      </c>
      <c r="G35" s="9"/>
    </row>
    <row r="36" s="2" customFormat="1" ht="33" customHeight="1" spans="1:7">
      <c r="A36" s="9" t="s">
        <v>50</v>
      </c>
      <c r="B36" s="9" t="s">
        <v>51</v>
      </c>
      <c r="C36" s="10" t="s">
        <v>52</v>
      </c>
      <c r="D36" s="9">
        <v>1230</v>
      </c>
      <c r="E36" s="9">
        <v>25</v>
      </c>
      <c r="F36" s="22">
        <f t="shared" si="1"/>
        <v>30750</v>
      </c>
      <c r="G36" s="9"/>
    </row>
    <row r="37" s="2" customFormat="1" ht="33" customHeight="1" spans="1:7">
      <c r="A37" s="9" t="s">
        <v>53</v>
      </c>
      <c r="B37" s="9" t="s">
        <v>54</v>
      </c>
      <c r="C37" s="10" t="s">
        <v>52</v>
      </c>
      <c r="D37" s="9">
        <v>1230</v>
      </c>
      <c r="E37" s="9">
        <v>18</v>
      </c>
      <c r="F37" s="22">
        <f t="shared" si="1"/>
        <v>22140</v>
      </c>
      <c r="G37" s="9"/>
    </row>
    <row r="38" s="2" customFormat="1" ht="33" customHeight="1" spans="1:7">
      <c r="A38" s="9" t="s">
        <v>55</v>
      </c>
      <c r="B38" s="9" t="s">
        <v>56</v>
      </c>
      <c r="C38" s="28" t="s">
        <v>19</v>
      </c>
      <c r="D38" s="9">
        <v>1150</v>
      </c>
      <c r="E38" s="9">
        <v>31</v>
      </c>
      <c r="F38" s="22">
        <f t="shared" si="1"/>
        <v>35650</v>
      </c>
      <c r="G38" s="9"/>
    </row>
    <row r="39" s="2" customFormat="1" ht="43" customHeight="1" spans="1:7">
      <c r="A39" s="9" t="s">
        <v>57</v>
      </c>
      <c r="B39" s="9" t="s">
        <v>58</v>
      </c>
      <c r="C39" s="10" t="s">
        <v>52</v>
      </c>
      <c r="D39" s="9">
        <v>1230</v>
      </c>
      <c r="E39" s="9">
        <v>44</v>
      </c>
      <c r="F39" s="22">
        <f t="shared" si="1"/>
        <v>54120</v>
      </c>
      <c r="G39" s="9"/>
    </row>
    <row r="40" s="2" customFormat="1" ht="33" customHeight="1" spans="1:7">
      <c r="A40" s="9" t="s">
        <v>59</v>
      </c>
      <c r="B40" s="9" t="s">
        <v>60</v>
      </c>
      <c r="C40" s="10" t="s">
        <v>61</v>
      </c>
      <c r="D40" s="9">
        <v>210</v>
      </c>
      <c r="E40" s="9">
        <v>460</v>
      </c>
      <c r="F40" s="22">
        <f t="shared" si="1"/>
        <v>96600</v>
      </c>
      <c r="G40" s="9"/>
    </row>
    <row r="41" s="2" customFormat="1" ht="33" customHeight="1" spans="1:7">
      <c r="A41" s="9" t="s">
        <v>62</v>
      </c>
      <c r="B41" s="9" t="s">
        <v>63</v>
      </c>
      <c r="C41" s="10" t="s">
        <v>61</v>
      </c>
      <c r="D41" s="9">
        <v>90</v>
      </c>
      <c r="E41" s="9">
        <v>85</v>
      </c>
      <c r="F41" s="22">
        <f t="shared" si="1"/>
        <v>7650</v>
      </c>
      <c r="G41" s="9"/>
    </row>
    <row r="42" s="2" customFormat="1" ht="33" customHeight="1" spans="1:7">
      <c r="A42" s="9" t="s">
        <v>64</v>
      </c>
      <c r="B42" s="9" t="s">
        <v>65</v>
      </c>
      <c r="C42" s="10" t="s">
        <v>15</v>
      </c>
      <c r="D42" s="9">
        <v>1</v>
      </c>
      <c r="E42" s="9">
        <v>7200</v>
      </c>
      <c r="F42" s="22">
        <f t="shared" si="1"/>
        <v>7200</v>
      </c>
      <c r="G42" s="9"/>
    </row>
    <row r="43" s="2" customFormat="1" ht="33" customHeight="1" spans="1:7">
      <c r="A43" s="9" t="s">
        <v>66</v>
      </c>
      <c r="B43" s="9" t="s">
        <v>67</v>
      </c>
      <c r="C43" s="10" t="s">
        <v>68</v>
      </c>
      <c r="D43" s="9">
        <v>15</v>
      </c>
      <c r="E43" s="9">
        <v>600</v>
      </c>
      <c r="F43" s="22">
        <f t="shared" si="1"/>
        <v>9000</v>
      </c>
      <c r="G43" s="9"/>
    </row>
    <row r="44" s="2" customFormat="1" ht="33" customHeight="1" spans="1:7">
      <c r="A44" s="9" t="s">
        <v>69</v>
      </c>
      <c r="B44" s="9" t="s">
        <v>70</v>
      </c>
      <c r="C44" s="10" t="s">
        <v>71</v>
      </c>
      <c r="D44" s="9">
        <v>15</v>
      </c>
      <c r="E44" s="9">
        <v>600</v>
      </c>
      <c r="F44" s="22">
        <f t="shared" si="1"/>
        <v>9000</v>
      </c>
      <c r="G44" s="9"/>
    </row>
    <row r="45" s="2" customFormat="1" ht="33" customHeight="1" spans="1:7">
      <c r="A45" s="9" t="s">
        <v>72</v>
      </c>
      <c r="B45" s="9" t="s">
        <v>73</v>
      </c>
      <c r="C45" s="10" t="s">
        <v>15</v>
      </c>
      <c r="D45" s="9">
        <v>1</v>
      </c>
      <c r="E45" s="9">
        <v>2000</v>
      </c>
      <c r="F45" s="22">
        <f t="shared" si="1"/>
        <v>2000</v>
      </c>
      <c r="G45" s="9"/>
    </row>
    <row r="46" s="2" customFormat="1" ht="33" customHeight="1" spans="1:7">
      <c r="A46" s="9"/>
      <c r="B46" s="9" t="s">
        <v>74</v>
      </c>
      <c r="C46" s="10"/>
      <c r="D46" s="9"/>
      <c r="E46" s="9"/>
      <c r="F46" s="22">
        <f>SUM(F5:F45)</f>
        <v>428696</v>
      </c>
      <c r="G46" s="9"/>
    </row>
    <row r="47" s="2" customFormat="1" ht="33" customHeight="1" spans="1:7">
      <c r="A47" s="9"/>
      <c r="B47" s="9" t="s">
        <v>75</v>
      </c>
      <c r="C47" s="29">
        <v>0.1</v>
      </c>
      <c r="D47" s="30"/>
      <c r="E47" s="31"/>
      <c r="F47" s="22">
        <f>F46*C47</f>
        <v>42869.6</v>
      </c>
      <c r="G47" s="9"/>
    </row>
    <row r="48" s="2" customFormat="1" ht="33" customHeight="1" spans="1:7">
      <c r="A48" s="9"/>
      <c r="B48" s="9" t="s">
        <v>76</v>
      </c>
      <c r="C48" s="29">
        <v>0.03</v>
      </c>
      <c r="D48" s="30"/>
      <c r="E48" s="31"/>
      <c r="F48" s="22">
        <f>(F46+F47)*C48</f>
        <v>14146.968</v>
      </c>
      <c r="G48" s="9"/>
    </row>
    <row r="49" s="2" customFormat="1" ht="33" customHeight="1" spans="1:7">
      <c r="A49" s="9"/>
      <c r="B49" s="9" t="s">
        <v>77</v>
      </c>
      <c r="C49" s="32"/>
      <c r="D49" s="30"/>
      <c r="E49" s="31"/>
      <c r="F49" s="22">
        <f>F48+F47+F46</f>
        <v>485712.568</v>
      </c>
      <c r="G49" s="9"/>
    </row>
    <row r="50" s="1" customFormat="1" ht="34" customHeight="1" spans="1:7">
      <c r="A50" s="33" t="s">
        <v>78</v>
      </c>
      <c r="B50" s="33"/>
      <c r="C50" s="33"/>
      <c r="D50" s="33"/>
      <c r="E50" s="33"/>
      <c r="F50" s="33"/>
      <c r="G50" s="33"/>
    </row>
    <row r="51" s="1" customFormat="1" ht="42" customHeight="1" spans="1:7">
      <c r="A51" s="21" t="s">
        <v>79</v>
      </c>
      <c r="B51" s="21"/>
      <c r="C51" s="21"/>
      <c r="D51" s="21"/>
      <c r="E51" s="21"/>
      <c r="F51" s="21"/>
      <c r="G51" s="21"/>
    </row>
    <row r="52" s="2" customFormat="1" ht="31" customHeight="1" spans="1:7">
      <c r="A52" s="9" t="s">
        <v>2</v>
      </c>
      <c r="B52" s="9" t="s">
        <v>3</v>
      </c>
      <c r="C52" s="9" t="s">
        <v>4</v>
      </c>
      <c r="D52" s="9" t="s">
        <v>5</v>
      </c>
      <c r="E52" s="9" t="s">
        <v>6</v>
      </c>
      <c r="F52" s="22" t="s">
        <v>7</v>
      </c>
      <c r="G52" s="9" t="s">
        <v>8</v>
      </c>
    </row>
    <row r="53" s="2" customFormat="1" ht="31" customHeight="1" spans="1:7">
      <c r="A53" s="9">
        <v>1</v>
      </c>
      <c r="B53" s="9" t="s">
        <v>47</v>
      </c>
      <c r="C53" s="10" t="s">
        <v>15</v>
      </c>
      <c r="D53" s="9">
        <v>1</v>
      </c>
      <c r="E53" s="9">
        <v>8000</v>
      </c>
      <c r="F53" s="22">
        <f t="shared" ref="F53:F55" si="2">D53*E53</f>
        <v>8000</v>
      </c>
      <c r="G53" s="9"/>
    </row>
    <row r="54" s="2" customFormat="1" ht="31" customHeight="1" spans="1:7">
      <c r="A54" s="9">
        <v>2</v>
      </c>
      <c r="B54" s="9" t="s">
        <v>34</v>
      </c>
      <c r="C54" s="10" t="s">
        <v>19</v>
      </c>
      <c r="D54" s="9">
        <v>250</v>
      </c>
      <c r="E54" s="9">
        <v>40</v>
      </c>
      <c r="F54" s="22">
        <f t="shared" si="2"/>
        <v>10000</v>
      </c>
      <c r="G54" s="9"/>
    </row>
    <row r="55" s="2" customFormat="1" ht="31" customHeight="1" spans="1:7">
      <c r="A55" s="9">
        <v>3</v>
      </c>
      <c r="B55" s="9" t="s">
        <v>35</v>
      </c>
      <c r="C55" s="10" t="s">
        <v>19</v>
      </c>
      <c r="D55" s="9">
        <v>250</v>
      </c>
      <c r="E55" s="9">
        <v>20</v>
      </c>
      <c r="F55" s="22">
        <f t="shared" si="2"/>
        <v>5000</v>
      </c>
      <c r="G55" s="9"/>
    </row>
    <row r="56" s="2" customFormat="1" ht="31" customHeight="1" spans="1:7">
      <c r="A56" s="25">
        <v>4</v>
      </c>
      <c r="B56" s="9" t="s">
        <v>80</v>
      </c>
      <c r="C56" s="10"/>
      <c r="D56" s="9"/>
      <c r="E56" s="9"/>
      <c r="F56" s="22"/>
      <c r="G56" s="9"/>
    </row>
    <row r="57" s="2" customFormat="1" ht="31" customHeight="1" spans="1:7">
      <c r="A57" s="26"/>
      <c r="B57" s="9" t="s">
        <v>18</v>
      </c>
      <c r="C57" s="10" t="s">
        <v>19</v>
      </c>
      <c r="D57" s="9">
        <v>250</v>
      </c>
      <c r="E57" s="9">
        <v>15</v>
      </c>
      <c r="F57" s="22">
        <f t="shared" ref="F57:F83" si="3">D57*E57</f>
        <v>3750</v>
      </c>
      <c r="G57" s="9"/>
    </row>
    <row r="58" s="2" customFormat="1" ht="31" customHeight="1" spans="1:7">
      <c r="A58" s="26"/>
      <c r="B58" s="9" t="s">
        <v>20</v>
      </c>
      <c r="C58" s="10" t="s">
        <v>19</v>
      </c>
      <c r="D58" s="9">
        <v>50</v>
      </c>
      <c r="E58" s="9">
        <v>10</v>
      </c>
      <c r="F58" s="22">
        <f t="shared" si="3"/>
        <v>500</v>
      </c>
      <c r="G58" s="9"/>
    </row>
    <row r="59" s="2" customFormat="1" ht="31" customHeight="1" spans="1:7">
      <c r="A59" s="26"/>
      <c r="B59" s="9" t="s">
        <v>21</v>
      </c>
      <c r="C59" s="10" t="s">
        <v>19</v>
      </c>
      <c r="D59" s="9">
        <v>30</v>
      </c>
      <c r="E59" s="9">
        <v>8</v>
      </c>
      <c r="F59" s="22">
        <f t="shared" si="3"/>
        <v>240</v>
      </c>
      <c r="G59" s="9"/>
    </row>
    <row r="60" s="2" customFormat="1" ht="31" customHeight="1" spans="1:7">
      <c r="A60" s="26"/>
      <c r="B60" s="9" t="s">
        <v>37</v>
      </c>
      <c r="C60" s="10" t="s">
        <v>24</v>
      </c>
      <c r="D60" s="9">
        <v>3</v>
      </c>
      <c r="E60" s="9">
        <v>60</v>
      </c>
      <c r="F60" s="22">
        <f t="shared" si="3"/>
        <v>180</v>
      </c>
      <c r="G60" s="9"/>
    </row>
    <row r="61" s="2" customFormat="1" ht="31" customHeight="1" spans="1:7">
      <c r="A61" s="26"/>
      <c r="B61" s="9" t="s">
        <v>38</v>
      </c>
      <c r="C61" s="10" t="s">
        <v>24</v>
      </c>
      <c r="D61" s="9">
        <v>3</v>
      </c>
      <c r="E61" s="9">
        <v>50</v>
      </c>
      <c r="F61" s="22">
        <f t="shared" si="3"/>
        <v>150</v>
      </c>
      <c r="G61" s="9"/>
    </row>
    <row r="62" s="2" customFormat="1" ht="31" customHeight="1" spans="1:7">
      <c r="A62" s="26"/>
      <c r="B62" s="9" t="s">
        <v>39</v>
      </c>
      <c r="C62" s="10" t="s">
        <v>24</v>
      </c>
      <c r="D62" s="9">
        <v>16</v>
      </c>
      <c r="E62" s="9">
        <v>30</v>
      </c>
      <c r="F62" s="22">
        <f t="shared" si="3"/>
        <v>480</v>
      </c>
      <c r="G62" s="9"/>
    </row>
    <row r="63" s="2" customFormat="1" ht="31" customHeight="1" spans="1:7">
      <c r="A63" s="27"/>
      <c r="B63" s="9" t="s">
        <v>40</v>
      </c>
      <c r="C63" s="10" t="s">
        <v>15</v>
      </c>
      <c r="D63" s="9">
        <v>1</v>
      </c>
      <c r="E63" s="9">
        <v>600</v>
      </c>
      <c r="F63" s="22">
        <f t="shared" si="3"/>
        <v>600</v>
      </c>
      <c r="G63" s="9"/>
    </row>
    <row r="64" s="2" customFormat="1" ht="31" customHeight="1" spans="1:7">
      <c r="A64" s="9">
        <v>5</v>
      </c>
      <c r="B64" s="9" t="s">
        <v>42</v>
      </c>
      <c r="C64" s="10" t="s">
        <v>43</v>
      </c>
      <c r="D64" s="9">
        <v>5</v>
      </c>
      <c r="E64" s="9">
        <v>300</v>
      </c>
      <c r="F64" s="22">
        <f t="shared" si="3"/>
        <v>1500</v>
      </c>
      <c r="G64" s="9"/>
    </row>
    <row r="65" s="2" customFormat="1" ht="31" customHeight="1" spans="1:7">
      <c r="A65" s="9">
        <v>6</v>
      </c>
      <c r="B65" s="9" t="s">
        <v>44</v>
      </c>
      <c r="C65" s="10" t="s">
        <v>45</v>
      </c>
      <c r="D65" s="9">
        <v>2</v>
      </c>
      <c r="E65" s="9">
        <v>2000</v>
      </c>
      <c r="F65" s="22">
        <f t="shared" si="3"/>
        <v>4000</v>
      </c>
      <c r="G65" s="9"/>
    </row>
    <row r="66" s="2" customFormat="1" ht="31" customHeight="1" spans="1:7">
      <c r="A66" s="9">
        <v>7</v>
      </c>
      <c r="B66" s="9" t="s">
        <v>81</v>
      </c>
      <c r="C66" s="10" t="s">
        <v>19</v>
      </c>
      <c r="D66" s="9">
        <v>500</v>
      </c>
      <c r="E66" s="9">
        <v>22</v>
      </c>
      <c r="F66" s="22">
        <f t="shared" si="3"/>
        <v>11000</v>
      </c>
      <c r="G66" s="9"/>
    </row>
    <row r="67" s="2" customFormat="1" ht="31" customHeight="1" spans="1:7">
      <c r="A67" s="9">
        <v>8</v>
      </c>
      <c r="B67" s="9" t="s">
        <v>82</v>
      </c>
      <c r="C67" s="10" t="s">
        <v>52</v>
      </c>
      <c r="D67" s="9">
        <v>375</v>
      </c>
      <c r="E67" s="9">
        <v>22</v>
      </c>
      <c r="F67" s="22">
        <f t="shared" si="3"/>
        <v>8250</v>
      </c>
      <c r="G67" s="9"/>
    </row>
    <row r="68" s="2" customFormat="1" ht="31" customHeight="1" spans="1:7">
      <c r="A68" s="9">
        <v>9</v>
      </c>
      <c r="B68" s="9" t="s">
        <v>54</v>
      </c>
      <c r="C68" s="10" t="s">
        <v>52</v>
      </c>
      <c r="D68" s="9">
        <v>375</v>
      </c>
      <c r="E68" s="9">
        <v>18</v>
      </c>
      <c r="F68" s="22">
        <f t="shared" si="3"/>
        <v>6750</v>
      </c>
      <c r="G68" s="9"/>
    </row>
    <row r="69" s="2" customFormat="1" ht="31" customHeight="1" spans="1:7">
      <c r="A69" s="9">
        <v>10</v>
      </c>
      <c r="B69" s="9" t="s">
        <v>56</v>
      </c>
      <c r="C69" s="10" t="s">
        <v>19</v>
      </c>
      <c r="D69" s="9">
        <v>500</v>
      </c>
      <c r="E69" s="9">
        <v>31</v>
      </c>
      <c r="F69" s="22">
        <f t="shared" si="3"/>
        <v>15500</v>
      </c>
      <c r="G69" s="9"/>
    </row>
    <row r="70" s="2" customFormat="1" ht="43" customHeight="1" spans="1:7">
      <c r="A70" s="9">
        <v>11</v>
      </c>
      <c r="B70" s="9" t="s">
        <v>58</v>
      </c>
      <c r="C70" s="10" t="s">
        <v>52</v>
      </c>
      <c r="D70" s="9">
        <v>375</v>
      </c>
      <c r="E70" s="9">
        <v>44</v>
      </c>
      <c r="F70" s="22">
        <f t="shared" si="3"/>
        <v>16500</v>
      </c>
      <c r="G70" s="9"/>
    </row>
    <row r="71" s="2" customFormat="1" ht="31" customHeight="1" spans="1:7">
      <c r="A71" s="9">
        <v>12</v>
      </c>
      <c r="B71" s="9" t="s">
        <v>83</v>
      </c>
      <c r="C71" s="10" t="s">
        <v>61</v>
      </c>
      <c r="D71" s="9">
        <v>65</v>
      </c>
      <c r="E71" s="9">
        <v>460</v>
      </c>
      <c r="F71" s="22">
        <f t="shared" si="3"/>
        <v>29900</v>
      </c>
      <c r="G71" s="9"/>
    </row>
    <row r="72" s="2" customFormat="1" ht="31" customHeight="1" spans="1:7">
      <c r="A72" s="9">
        <v>13</v>
      </c>
      <c r="B72" s="9" t="s">
        <v>63</v>
      </c>
      <c r="C72" s="10" t="s">
        <v>61</v>
      </c>
      <c r="D72" s="9">
        <v>30</v>
      </c>
      <c r="E72" s="9">
        <v>85</v>
      </c>
      <c r="F72" s="22">
        <f t="shared" si="3"/>
        <v>2550</v>
      </c>
      <c r="G72" s="9"/>
    </row>
    <row r="73" s="2" customFormat="1" ht="31" customHeight="1" spans="1:7">
      <c r="A73" s="9">
        <v>14</v>
      </c>
      <c r="B73" s="9" t="s">
        <v>67</v>
      </c>
      <c r="C73" s="10" t="s">
        <v>68</v>
      </c>
      <c r="D73" s="9">
        <v>8</v>
      </c>
      <c r="E73" s="9">
        <v>550</v>
      </c>
      <c r="F73" s="22">
        <f t="shared" si="3"/>
        <v>4400</v>
      </c>
      <c r="G73" s="9"/>
    </row>
    <row r="74" s="2" customFormat="1" ht="31" customHeight="1" spans="1:7">
      <c r="A74" s="9">
        <v>15</v>
      </c>
      <c r="B74" s="9" t="s">
        <v>65</v>
      </c>
      <c r="C74" s="10" t="s">
        <v>15</v>
      </c>
      <c r="D74" s="9">
        <v>1</v>
      </c>
      <c r="E74" s="9">
        <v>2600</v>
      </c>
      <c r="F74" s="22">
        <f t="shared" si="3"/>
        <v>2600</v>
      </c>
      <c r="G74" s="9"/>
    </row>
    <row r="75" s="2" customFormat="1" ht="31" customHeight="1" spans="1:7">
      <c r="A75" s="9">
        <v>16</v>
      </c>
      <c r="B75" s="9" t="s">
        <v>70</v>
      </c>
      <c r="C75" s="10" t="s">
        <v>71</v>
      </c>
      <c r="D75" s="9">
        <v>5</v>
      </c>
      <c r="E75" s="9">
        <v>600</v>
      </c>
      <c r="F75" s="22">
        <f t="shared" si="3"/>
        <v>3000</v>
      </c>
      <c r="G75" s="9"/>
    </row>
    <row r="76" s="2" customFormat="1" ht="31" customHeight="1" spans="1:7">
      <c r="A76" s="9">
        <v>17</v>
      </c>
      <c r="B76" s="9" t="s">
        <v>84</v>
      </c>
      <c r="C76" s="10" t="s">
        <v>19</v>
      </c>
      <c r="D76" s="9">
        <v>250</v>
      </c>
      <c r="E76" s="9">
        <v>22</v>
      </c>
      <c r="F76" s="22">
        <f t="shared" si="3"/>
        <v>5500</v>
      </c>
      <c r="G76" s="9"/>
    </row>
    <row r="77" s="2" customFormat="1" ht="31" customHeight="1" spans="1:7">
      <c r="A77" s="9">
        <v>18</v>
      </c>
      <c r="B77" s="9" t="s">
        <v>85</v>
      </c>
      <c r="C77" s="10" t="s">
        <v>19</v>
      </c>
      <c r="D77" s="9">
        <v>50</v>
      </c>
      <c r="E77" s="9">
        <v>11</v>
      </c>
      <c r="F77" s="22">
        <f t="shared" si="3"/>
        <v>550</v>
      </c>
      <c r="G77" s="9"/>
    </row>
    <row r="78" s="2" customFormat="1" ht="31" customHeight="1" spans="1:7">
      <c r="A78" s="9">
        <v>19</v>
      </c>
      <c r="B78" s="9" t="s">
        <v>86</v>
      </c>
      <c r="C78" s="10" t="s">
        <v>19</v>
      </c>
      <c r="D78" s="9">
        <v>50</v>
      </c>
      <c r="E78" s="9">
        <v>5</v>
      </c>
      <c r="F78" s="22">
        <f t="shared" si="3"/>
        <v>250</v>
      </c>
      <c r="G78" s="9"/>
    </row>
    <row r="79" s="2" customFormat="1" ht="31" customHeight="1" spans="1:7">
      <c r="A79" s="9">
        <v>20</v>
      </c>
      <c r="B79" s="9" t="s">
        <v>87</v>
      </c>
      <c r="C79" s="10" t="s">
        <v>15</v>
      </c>
      <c r="D79" s="9">
        <v>1</v>
      </c>
      <c r="E79" s="9">
        <v>550</v>
      </c>
      <c r="F79" s="22">
        <f t="shared" si="3"/>
        <v>550</v>
      </c>
      <c r="G79" s="9"/>
    </row>
    <row r="80" s="2" customFormat="1" ht="31" customHeight="1" spans="1:7">
      <c r="A80" s="9">
        <v>21</v>
      </c>
      <c r="B80" s="9" t="s">
        <v>25</v>
      </c>
      <c r="C80" s="10" t="s">
        <v>24</v>
      </c>
      <c r="D80" s="9">
        <v>3</v>
      </c>
      <c r="E80" s="9">
        <v>35</v>
      </c>
      <c r="F80" s="22">
        <f t="shared" si="3"/>
        <v>105</v>
      </c>
      <c r="G80" s="9"/>
    </row>
    <row r="81" s="2" customFormat="1" ht="31" customHeight="1" spans="1:7">
      <c r="A81" s="9">
        <v>22</v>
      </c>
      <c r="B81" s="9" t="s">
        <v>30</v>
      </c>
      <c r="C81" s="10" t="s">
        <v>24</v>
      </c>
      <c r="D81" s="9">
        <v>3</v>
      </c>
      <c r="E81" s="9">
        <v>18</v>
      </c>
      <c r="F81" s="22">
        <f t="shared" si="3"/>
        <v>54</v>
      </c>
      <c r="G81" s="9"/>
    </row>
    <row r="82" s="2" customFormat="1" ht="31" customHeight="1" spans="1:7">
      <c r="A82" s="9">
        <v>23</v>
      </c>
      <c r="B82" s="9" t="s">
        <v>31</v>
      </c>
      <c r="C82" s="10" t="s">
        <v>24</v>
      </c>
      <c r="D82" s="9">
        <v>30</v>
      </c>
      <c r="E82" s="9">
        <v>6</v>
      </c>
      <c r="F82" s="22">
        <f t="shared" si="3"/>
        <v>180</v>
      </c>
      <c r="G82" s="9"/>
    </row>
    <row r="83" s="2" customFormat="1" ht="31" customHeight="1" spans="1:7">
      <c r="A83" s="9">
        <v>24</v>
      </c>
      <c r="B83" s="9" t="s">
        <v>73</v>
      </c>
      <c r="C83" s="10" t="s">
        <v>15</v>
      </c>
      <c r="D83" s="9">
        <v>1</v>
      </c>
      <c r="E83" s="9">
        <v>800</v>
      </c>
      <c r="F83" s="22">
        <f t="shared" si="3"/>
        <v>800</v>
      </c>
      <c r="G83" s="9"/>
    </row>
    <row r="84" s="2" customFormat="1" ht="31" customHeight="1" spans="1:7">
      <c r="A84" s="9"/>
      <c r="B84" s="9" t="s">
        <v>74</v>
      </c>
      <c r="C84" s="32"/>
      <c r="D84" s="30"/>
      <c r="E84" s="31"/>
      <c r="F84" s="22">
        <f>SUM(F53:F83)</f>
        <v>142839</v>
      </c>
      <c r="G84" s="9"/>
    </row>
    <row r="85" s="2" customFormat="1" ht="31" customHeight="1" spans="1:7">
      <c r="A85" s="9"/>
      <c r="B85" s="9" t="s">
        <v>75</v>
      </c>
      <c r="C85" s="29">
        <v>0.1</v>
      </c>
      <c r="D85" s="30"/>
      <c r="E85" s="31"/>
      <c r="F85" s="22">
        <f>F84*C85</f>
        <v>14283.9</v>
      </c>
      <c r="G85" s="9"/>
    </row>
    <row r="86" s="2" customFormat="1" ht="31" customHeight="1" spans="1:7">
      <c r="A86" s="9"/>
      <c r="B86" s="9" t="s">
        <v>76</v>
      </c>
      <c r="C86" s="29">
        <v>0.03</v>
      </c>
      <c r="D86" s="30"/>
      <c r="E86" s="31"/>
      <c r="F86" s="22">
        <f>(F84+F85)*C86</f>
        <v>4713.687</v>
      </c>
      <c r="G86" s="9"/>
    </row>
    <row r="87" s="2" customFormat="1" ht="31" customHeight="1" spans="1:7">
      <c r="A87" s="9"/>
      <c r="B87" s="9" t="s">
        <v>77</v>
      </c>
      <c r="C87" s="32"/>
      <c r="D87" s="30"/>
      <c r="E87" s="31"/>
      <c r="F87" s="22">
        <f>F86+F85+F84</f>
        <v>161836.587</v>
      </c>
      <c r="G87" s="9"/>
    </row>
    <row r="88" ht="29" customHeight="1"/>
    <row r="89" s="17" customFormat="1" ht="45" customHeight="1" spans="2:6">
      <c r="B89" s="34" t="s">
        <v>88</v>
      </c>
      <c r="C89" s="35"/>
      <c r="D89" s="36">
        <f>F49</f>
        <v>485712.568</v>
      </c>
      <c r="E89" s="36"/>
      <c r="F89" s="36"/>
    </row>
    <row r="90" s="17" customFormat="1" ht="45" customHeight="1" spans="2:6">
      <c r="B90" s="34" t="s">
        <v>89</v>
      </c>
      <c r="C90" s="35"/>
      <c r="D90" s="36">
        <f>D89-F87</f>
        <v>323875.981</v>
      </c>
      <c r="E90" s="36"/>
      <c r="F90" s="36"/>
    </row>
    <row r="91" ht="29" customHeight="1"/>
    <row r="92" s="1" customFormat="1" ht="34" customHeight="1" spans="1:7">
      <c r="A92" s="33" t="s">
        <v>78</v>
      </c>
      <c r="B92" s="33"/>
      <c r="C92" s="33"/>
      <c r="D92" s="33"/>
      <c r="E92" s="33"/>
      <c r="F92" s="33"/>
      <c r="G92" s="33"/>
    </row>
    <row r="93" s="1" customFormat="1" ht="42" customHeight="1" spans="1:7">
      <c r="A93" s="21" t="s">
        <v>79</v>
      </c>
      <c r="B93" s="21"/>
      <c r="C93" s="21"/>
      <c r="D93" s="21"/>
      <c r="E93" s="21"/>
      <c r="F93" s="21"/>
      <c r="G93" s="21"/>
    </row>
    <row r="94" s="2" customFormat="1" ht="31" customHeight="1" spans="1:7">
      <c r="A94" s="9" t="s">
        <v>2</v>
      </c>
      <c r="B94" s="9" t="s">
        <v>3</v>
      </c>
      <c r="C94" s="9" t="s">
        <v>4</v>
      </c>
      <c r="D94" s="9" t="s">
        <v>5</v>
      </c>
      <c r="E94" s="9" t="s">
        <v>6</v>
      </c>
      <c r="F94" s="22" t="s">
        <v>7</v>
      </c>
      <c r="G94" s="9" t="s">
        <v>8</v>
      </c>
    </row>
    <row r="95" s="2" customFormat="1" ht="31" customHeight="1" spans="1:7">
      <c r="A95" s="9">
        <v>1</v>
      </c>
      <c r="B95" s="9" t="s">
        <v>47</v>
      </c>
      <c r="C95" s="10" t="s">
        <v>15</v>
      </c>
      <c r="D95" s="9">
        <v>1</v>
      </c>
      <c r="E95" s="9">
        <v>8000</v>
      </c>
      <c r="F95" s="22">
        <f t="shared" ref="F95:F97" si="4">D95*E95</f>
        <v>8000</v>
      </c>
      <c r="G95" s="9"/>
    </row>
    <row r="96" s="2" customFormat="1" ht="31" customHeight="1" spans="1:7">
      <c r="A96" s="9">
        <v>2</v>
      </c>
      <c r="B96" s="9" t="s">
        <v>34</v>
      </c>
      <c r="C96" s="10" t="s">
        <v>19</v>
      </c>
      <c r="D96" s="9">
        <v>250</v>
      </c>
      <c r="E96" s="9">
        <v>40</v>
      </c>
      <c r="F96" s="22">
        <f t="shared" si="4"/>
        <v>10000</v>
      </c>
      <c r="G96" s="9"/>
    </row>
    <row r="97" s="2" customFormat="1" ht="31" customHeight="1" spans="1:7">
      <c r="A97" s="9">
        <v>3</v>
      </c>
      <c r="B97" s="9" t="s">
        <v>35</v>
      </c>
      <c r="C97" s="10" t="s">
        <v>19</v>
      </c>
      <c r="D97" s="9">
        <v>250</v>
      </c>
      <c r="E97" s="9">
        <v>20</v>
      </c>
      <c r="F97" s="22">
        <f t="shared" si="4"/>
        <v>5000</v>
      </c>
      <c r="G97" s="9"/>
    </row>
    <row r="98" s="2" customFormat="1" ht="31" customHeight="1" spans="1:7">
      <c r="A98" s="25">
        <v>4</v>
      </c>
      <c r="B98" s="9" t="s">
        <v>80</v>
      </c>
      <c r="C98" s="10"/>
      <c r="D98" s="9"/>
      <c r="E98" s="9"/>
      <c r="F98" s="22"/>
      <c r="G98" s="9"/>
    </row>
    <row r="99" s="2" customFormat="1" ht="31" customHeight="1" spans="1:7">
      <c r="A99" s="26"/>
      <c r="B99" s="9" t="s">
        <v>18</v>
      </c>
      <c r="C99" s="10" t="s">
        <v>19</v>
      </c>
      <c r="D99" s="9">
        <v>250</v>
      </c>
      <c r="E99" s="9">
        <v>15</v>
      </c>
      <c r="F99" s="22">
        <f t="shared" ref="F99:F125" si="5">D99*E99</f>
        <v>3750</v>
      </c>
      <c r="G99" s="9"/>
    </row>
    <row r="100" s="2" customFormat="1" ht="31" customHeight="1" spans="1:7">
      <c r="A100" s="26"/>
      <c r="B100" s="9" t="s">
        <v>20</v>
      </c>
      <c r="C100" s="10" t="s">
        <v>19</v>
      </c>
      <c r="D100" s="9">
        <v>50</v>
      </c>
      <c r="E100" s="9">
        <v>10</v>
      </c>
      <c r="F100" s="22">
        <f t="shared" si="5"/>
        <v>500</v>
      </c>
      <c r="G100" s="9"/>
    </row>
    <row r="101" s="2" customFormat="1" ht="31" customHeight="1" spans="1:7">
      <c r="A101" s="26"/>
      <c r="B101" s="9" t="s">
        <v>21</v>
      </c>
      <c r="C101" s="10" t="s">
        <v>19</v>
      </c>
      <c r="D101" s="9">
        <v>30</v>
      </c>
      <c r="E101" s="9">
        <v>8</v>
      </c>
      <c r="F101" s="22">
        <f t="shared" si="5"/>
        <v>240</v>
      </c>
      <c r="G101" s="9"/>
    </row>
    <row r="102" s="2" customFormat="1" ht="31" customHeight="1" spans="1:7">
      <c r="A102" s="26"/>
      <c r="B102" s="9" t="s">
        <v>37</v>
      </c>
      <c r="C102" s="10" t="s">
        <v>24</v>
      </c>
      <c r="D102" s="9">
        <v>3</v>
      </c>
      <c r="E102" s="9">
        <v>60</v>
      </c>
      <c r="F102" s="22">
        <f t="shared" si="5"/>
        <v>180</v>
      </c>
      <c r="G102" s="9"/>
    </row>
    <row r="103" s="2" customFormat="1" ht="31" customHeight="1" spans="1:7">
      <c r="A103" s="26"/>
      <c r="B103" s="9" t="s">
        <v>38</v>
      </c>
      <c r="C103" s="10" t="s">
        <v>24</v>
      </c>
      <c r="D103" s="9">
        <v>3</v>
      </c>
      <c r="E103" s="9">
        <v>50</v>
      </c>
      <c r="F103" s="22">
        <f t="shared" si="5"/>
        <v>150</v>
      </c>
      <c r="G103" s="9"/>
    </row>
    <row r="104" s="2" customFormat="1" ht="31" customHeight="1" spans="1:7">
      <c r="A104" s="26"/>
      <c r="B104" s="9" t="s">
        <v>39</v>
      </c>
      <c r="C104" s="10" t="s">
        <v>24</v>
      </c>
      <c r="D104" s="9">
        <v>16</v>
      </c>
      <c r="E104" s="9">
        <v>30</v>
      </c>
      <c r="F104" s="22">
        <f t="shared" si="5"/>
        <v>480</v>
      </c>
      <c r="G104" s="9"/>
    </row>
    <row r="105" s="2" customFormat="1" ht="31" customHeight="1" spans="1:7">
      <c r="A105" s="27"/>
      <c r="B105" s="9" t="s">
        <v>40</v>
      </c>
      <c r="C105" s="10" t="s">
        <v>15</v>
      </c>
      <c r="D105" s="9">
        <v>1</v>
      </c>
      <c r="E105" s="9">
        <v>600</v>
      </c>
      <c r="F105" s="22">
        <f t="shared" si="5"/>
        <v>600</v>
      </c>
      <c r="G105" s="9"/>
    </row>
    <row r="106" s="2" customFormat="1" ht="31" customHeight="1" spans="1:7">
      <c r="A106" s="9">
        <v>5</v>
      </c>
      <c r="B106" s="9" t="s">
        <v>42</v>
      </c>
      <c r="C106" s="10" t="s">
        <v>43</v>
      </c>
      <c r="D106" s="9">
        <v>5</v>
      </c>
      <c r="E106" s="9">
        <v>300</v>
      </c>
      <c r="F106" s="22">
        <f t="shared" si="5"/>
        <v>1500</v>
      </c>
      <c r="G106" s="9"/>
    </row>
    <row r="107" s="2" customFormat="1" ht="31" customHeight="1" spans="1:7">
      <c r="A107" s="9">
        <v>6</v>
      </c>
      <c r="B107" s="9" t="s">
        <v>44</v>
      </c>
      <c r="C107" s="10" t="s">
        <v>45</v>
      </c>
      <c r="D107" s="9">
        <v>2</v>
      </c>
      <c r="E107" s="9">
        <v>2000</v>
      </c>
      <c r="F107" s="22">
        <f t="shared" si="5"/>
        <v>4000</v>
      </c>
      <c r="G107" s="9"/>
    </row>
    <row r="108" s="2" customFormat="1" ht="31" customHeight="1" spans="1:7">
      <c r="A108" s="9">
        <v>7</v>
      </c>
      <c r="B108" s="9" t="s">
        <v>81</v>
      </c>
      <c r="C108" s="10" t="s">
        <v>19</v>
      </c>
      <c r="D108" s="9">
        <v>500</v>
      </c>
      <c r="E108" s="9">
        <v>22</v>
      </c>
      <c r="F108" s="22">
        <f t="shared" si="5"/>
        <v>11000</v>
      </c>
      <c r="G108" s="9"/>
    </row>
    <row r="109" s="2" customFormat="1" ht="31" customHeight="1" spans="1:7">
      <c r="A109" s="9">
        <v>8</v>
      </c>
      <c r="B109" s="9" t="s">
        <v>82</v>
      </c>
      <c r="C109" s="10" t="s">
        <v>52</v>
      </c>
      <c r="D109" s="9">
        <v>375</v>
      </c>
      <c r="E109" s="9">
        <v>22</v>
      </c>
      <c r="F109" s="22">
        <f t="shared" si="5"/>
        <v>8250</v>
      </c>
      <c r="G109" s="9"/>
    </row>
    <row r="110" s="2" customFormat="1" ht="31" customHeight="1" spans="1:7">
      <c r="A110" s="9">
        <v>9</v>
      </c>
      <c r="B110" s="9" t="s">
        <v>54</v>
      </c>
      <c r="C110" s="10" t="s">
        <v>52</v>
      </c>
      <c r="D110" s="9">
        <v>375</v>
      </c>
      <c r="E110" s="9">
        <v>28</v>
      </c>
      <c r="F110" s="22">
        <f t="shared" si="5"/>
        <v>10500</v>
      </c>
      <c r="G110" s="9"/>
    </row>
    <row r="111" s="2" customFormat="1" ht="31" customHeight="1" spans="1:7">
      <c r="A111" s="9">
        <v>10</v>
      </c>
      <c r="B111" s="9" t="s">
        <v>56</v>
      </c>
      <c r="C111" s="10" t="s">
        <v>19</v>
      </c>
      <c r="D111" s="9">
        <v>500</v>
      </c>
      <c r="E111" s="9">
        <v>31</v>
      </c>
      <c r="F111" s="22">
        <f t="shared" si="5"/>
        <v>15500</v>
      </c>
      <c r="G111" s="9"/>
    </row>
    <row r="112" s="2" customFormat="1" ht="43" customHeight="1" spans="1:7">
      <c r="A112" s="9">
        <v>11</v>
      </c>
      <c r="B112" s="9" t="s">
        <v>58</v>
      </c>
      <c r="C112" s="10" t="s">
        <v>52</v>
      </c>
      <c r="D112" s="9">
        <v>375</v>
      </c>
      <c r="E112" s="9">
        <v>85</v>
      </c>
      <c r="F112" s="22">
        <f t="shared" si="5"/>
        <v>31875</v>
      </c>
      <c r="G112" s="9"/>
    </row>
    <row r="113" s="2" customFormat="1" ht="31" customHeight="1" spans="1:7">
      <c r="A113" s="9">
        <v>12</v>
      </c>
      <c r="B113" s="9" t="s">
        <v>83</v>
      </c>
      <c r="C113" s="10" t="s">
        <v>61</v>
      </c>
      <c r="D113" s="9">
        <v>65</v>
      </c>
      <c r="E113" s="9">
        <v>460</v>
      </c>
      <c r="F113" s="22">
        <f t="shared" si="5"/>
        <v>29900</v>
      </c>
      <c r="G113" s="9"/>
    </row>
    <row r="114" s="2" customFormat="1" ht="31" customHeight="1" spans="1:7">
      <c r="A114" s="9">
        <v>13</v>
      </c>
      <c r="B114" s="9" t="s">
        <v>63</v>
      </c>
      <c r="C114" s="10" t="s">
        <v>61</v>
      </c>
      <c r="D114" s="9">
        <v>30</v>
      </c>
      <c r="E114" s="9">
        <v>85</v>
      </c>
      <c r="F114" s="22">
        <f t="shared" si="5"/>
        <v>2550</v>
      </c>
      <c r="G114" s="9"/>
    </row>
    <row r="115" s="2" customFormat="1" ht="31" customHeight="1" spans="1:7">
      <c r="A115" s="9">
        <v>14</v>
      </c>
      <c r="B115" s="9" t="s">
        <v>67</v>
      </c>
      <c r="C115" s="10" t="s">
        <v>68</v>
      </c>
      <c r="D115" s="9">
        <v>8</v>
      </c>
      <c r="E115" s="9">
        <v>550</v>
      </c>
      <c r="F115" s="22">
        <f t="shared" si="5"/>
        <v>4400</v>
      </c>
      <c r="G115" s="9"/>
    </row>
    <row r="116" s="2" customFormat="1" ht="31" customHeight="1" spans="1:7">
      <c r="A116" s="9">
        <v>15</v>
      </c>
      <c r="B116" s="9" t="s">
        <v>65</v>
      </c>
      <c r="C116" s="10" t="s">
        <v>15</v>
      </c>
      <c r="D116" s="9">
        <v>1</v>
      </c>
      <c r="E116" s="9">
        <v>2600</v>
      </c>
      <c r="F116" s="22">
        <f t="shared" si="5"/>
        <v>2600</v>
      </c>
      <c r="G116" s="9"/>
    </row>
    <row r="117" s="2" customFormat="1" ht="31" customHeight="1" spans="1:7">
      <c r="A117" s="9">
        <v>16</v>
      </c>
      <c r="B117" s="9" t="s">
        <v>70</v>
      </c>
      <c r="C117" s="10" t="s">
        <v>71</v>
      </c>
      <c r="D117" s="9">
        <v>5</v>
      </c>
      <c r="E117" s="9">
        <v>600</v>
      </c>
      <c r="F117" s="22">
        <f t="shared" si="5"/>
        <v>3000</v>
      </c>
      <c r="G117" s="9"/>
    </row>
    <row r="118" s="2" customFormat="1" ht="31" customHeight="1" spans="1:7">
      <c r="A118" s="9">
        <v>17</v>
      </c>
      <c r="B118" s="9" t="s">
        <v>84</v>
      </c>
      <c r="C118" s="10" t="s">
        <v>19</v>
      </c>
      <c r="D118" s="9">
        <v>250</v>
      </c>
      <c r="E118" s="9">
        <v>22</v>
      </c>
      <c r="F118" s="22">
        <f t="shared" si="5"/>
        <v>5500</v>
      </c>
      <c r="G118" s="9"/>
    </row>
    <row r="119" s="2" customFormat="1" ht="31" customHeight="1" spans="1:7">
      <c r="A119" s="9">
        <v>18</v>
      </c>
      <c r="B119" s="9" t="s">
        <v>85</v>
      </c>
      <c r="C119" s="10" t="s">
        <v>19</v>
      </c>
      <c r="D119" s="9">
        <v>50</v>
      </c>
      <c r="E119" s="9">
        <v>11</v>
      </c>
      <c r="F119" s="22">
        <f t="shared" si="5"/>
        <v>550</v>
      </c>
      <c r="G119" s="9"/>
    </row>
    <row r="120" s="2" customFormat="1" ht="31" customHeight="1" spans="1:7">
      <c r="A120" s="9">
        <v>19</v>
      </c>
      <c r="B120" s="9" t="s">
        <v>86</v>
      </c>
      <c r="C120" s="10" t="s">
        <v>19</v>
      </c>
      <c r="D120" s="9">
        <v>50</v>
      </c>
      <c r="E120" s="9">
        <v>5</v>
      </c>
      <c r="F120" s="22">
        <f t="shared" si="5"/>
        <v>250</v>
      </c>
      <c r="G120" s="9"/>
    </row>
    <row r="121" s="2" customFormat="1" ht="31" customHeight="1" spans="1:7">
      <c r="A121" s="9">
        <v>20</v>
      </c>
      <c r="B121" s="9" t="s">
        <v>87</v>
      </c>
      <c r="C121" s="10" t="s">
        <v>15</v>
      </c>
      <c r="D121" s="9">
        <v>1</v>
      </c>
      <c r="E121" s="9">
        <v>550</v>
      </c>
      <c r="F121" s="22">
        <f t="shared" si="5"/>
        <v>550</v>
      </c>
      <c r="G121" s="9"/>
    </row>
    <row r="122" s="2" customFormat="1" ht="31" customHeight="1" spans="1:7">
      <c r="A122" s="9">
        <v>21</v>
      </c>
      <c r="B122" s="9" t="s">
        <v>25</v>
      </c>
      <c r="C122" s="10" t="s">
        <v>24</v>
      </c>
      <c r="D122" s="9">
        <v>3</v>
      </c>
      <c r="E122" s="9">
        <v>35</v>
      </c>
      <c r="F122" s="22">
        <f t="shared" si="5"/>
        <v>105</v>
      </c>
      <c r="G122" s="9"/>
    </row>
    <row r="123" s="2" customFormat="1" ht="31" customHeight="1" spans="1:7">
      <c r="A123" s="9">
        <v>22</v>
      </c>
      <c r="B123" s="9" t="s">
        <v>30</v>
      </c>
      <c r="C123" s="10" t="s">
        <v>24</v>
      </c>
      <c r="D123" s="9">
        <v>3</v>
      </c>
      <c r="E123" s="9">
        <v>18</v>
      </c>
      <c r="F123" s="22">
        <f t="shared" si="5"/>
        <v>54</v>
      </c>
      <c r="G123" s="9"/>
    </row>
    <row r="124" s="2" customFormat="1" ht="31" customHeight="1" spans="1:7">
      <c r="A124" s="9">
        <v>23</v>
      </c>
      <c r="B124" s="9" t="s">
        <v>31</v>
      </c>
      <c r="C124" s="10" t="s">
        <v>24</v>
      </c>
      <c r="D124" s="9">
        <v>30</v>
      </c>
      <c r="E124" s="9">
        <v>6</v>
      </c>
      <c r="F124" s="22">
        <f t="shared" si="5"/>
        <v>180</v>
      </c>
      <c r="G124" s="9"/>
    </row>
    <row r="125" s="2" customFormat="1" ht="31" customHeight="1" spans="1:7">
      <c r="A125" s="9">
        <v>24</v>
      </c>
      <c r="B125" s="9" t="s">
        <v>73</v>
      </c>
      <c r="C125" s="10" t="s">
        <v>15</v>
      </c>
      <c r="D125" s="9">
        <v>1</v>
      </c>
      <c r="E125" s="9">
        <v>800</v>
      </c>
      <c r="F125" s="22">
        <f t="shared" si="5"/>
        <v>800</v>
      </c>
      <c r="G125" s="9"/>
    </row>
    <row r="126" s="2" customFormat="1" ht="31" customHeight="1" spans="1:7">
      <c r="A126" s="9"/>
      <c r="B126" s="9" t="s">
        <v>74</v>
      </c>
      <c r="C126" s="32"/>
      <c r="D126" s="30"/>
      <c r="E126" s="31"/>
      <c r="F126" s="22">
        <f>SUM(F95:F125)</f>
        <v>161964</v>
      </c>
      <c r="G126" s="9"/>
    </row>
    <row r="127" s="2" customFormat="1" ht="31" customHeight="1" spans="1:7">
      <c r="A127" s="9"/>
      <c r="B127" s="9" t="s">
        <v>75</v>
      </c>
      <c r="C127" s="29">
        <v>0.1</v>
      </c>
      <c r="D127" s="30"/>
      <c r="E127" s="31"/>
      <c r="F127" s="22">
        <f>F126*C127</f>
        <v>16196.4</v>
      </c>
      <c r="G127" s="9"/>
    </row>
    <row r="128" s="2" customFormat="1" ht="31" customHeight="1" spans="1:7">
      <c r="A128" s="9"/>
      <c r="B128" s="9" t="s">
        <v>76</v>
      </c>
      <c r="C128" s="29">
        <v>0.03</v>
      </c>
      <c r="D128" s="30"/>
      <c r="E128" s="31"/>
      <c r="F128" s="22">
        <f>(F126+F127)*C128</f>
        <v>5344.812</v>
      </c>
      <c r="G128" s="9"/>
    </row>
    <row r="129" s="2" customFormat="1" ht="31" customHeight="1" spans="1:7">
      <c r="A129" s="9"/>
      <c r="B129" s="9" t="s">
        <v>77</v>
      </c>
      <c r="C129" s="32"/>
      <c r="D129" s="30"/>
      <c r="E129" s="31"/>
      <c r="F129" s="22">
        <f>F128+F127+F126</f>
        <v>183505.212</v>
      </c>
      <c r="G129" s="9"/>
    </row>
  </sheetData>
  <mergeCells count="22">
    <mergeCell ref="A1:G1"/>
    <mergeCell ref="A2:G2"/>
    <mergeCell ref="C47:E47"/>
    <mergeCell ref="C48:E48"/>
    <mergeCell ref="C49:E49"/>
    <mergeCell ref="A50:G50"/>
    <mergeCell ref="A51:G51"/>
    <mergeCell ref="C84:E84"/>
    <mergeCell ref="C85:E85"/>
    <mergeCell ref="C86:E86"/>
    <mergeCell ref="C87:E87"/>
    <mergeCell ref="D89:F89"/>
    <mergeCell ref="D90:F90"/>
    <mergeCell ref="A92:G92"/>
    <mergeCell ref="A93:G93"/>
    <mergeCell ref="C126:E126"/>
    <mergeCell ref="C127:E127"/>
    <mergeCell ref="C128:E128"/>
    <mergeCell ref="C129:E129"/>
    <mergeCell ref="A24:A31"/>
    <mergeCell ref="A56:A63"/>
    <mergeCell ref="A98:A105"/>
  </mergeCells>
  <pageMargins left="0.432638888888889" right="0.354166666666667" top="0.354166666666667" bottom="0.511805555555556" header="0.5" footer="0.314583333333333"/>
  <pageSetup paperSize="9" scale="9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abSelected="1" zoomScale="70" zoomScaleNormal="70" workbookViewId="0">
      <selection activeCell="I6" sqref="I6"/>
    </sheetView>
  </sheetViews>
  <sheetFormatPr defaultColWidth="9" defaultRowHeight="15.6" outlineLevelCol="4"/>
  <cols>
    <col min="1" max="1" width="6.84259259259259" style="1" customWidth="1"/>
    <col min="2" max="2" width="48.25" style="4" customWidth="1"/>
    <col min="3" max="3" width="18.0925925925926" style="5" customWidth="1"/>
    <col min="4" max="4" width="23.6388888888889" style="5" customWidth="1"/>
    <col min="5" max="5" width="14.5833333333333" style="1" customWidth="1"/>
    <col min="6" max="6" width="12.5555555555556" style="1"/>
    <col min="7" max="7" width="10.3796296296296" style="1"/>
    <col min="8" max="16384" width="9" style="1"/>
  </cols>
  <sheetData>
    <row r="1" s="1" customFormat="1" ht="91" customHeight="1" spans="1:5">
      <c r="A1" s="6" t="s">
        <v>90</v>
      </c>
      <c r="B1" s="7"/>
      <c r="C1" s="6"/>
      <c r="D1" s="6"/>
      <c r="E1" s="6"/>
    </row>
    <row r="2" s="1" customFormat="1" ht="48" customHeight="1" spans="1:5">
      <c r="A2" s="8" t="s">
        <v>91</v>
      </c>
      <c r="B2" s="8"/>
      <c r="C2" s="8"/>
      <c r="D2" s="8"/>
      <c r="E2" s="8"/>
    </row>
    <row r="3" s="2" customFormat="1" ht="33" customHeight="1" spans="1:5">
      <c r="A3" s="9" t="s">
        <v>2</v>
      </c>
      <c r="B3" s="9" t="s">
        <v>3</v>
      </c>
      <c r="C3" s="9" t="s">
        <v>4</v>
      </c>
      <c r="D3" s="9" t="s">
        <v>5</v>
      </c>
      <c r="E3" s="9" t="s">
        <v>8</v>
      </c>
    </row>
    <row r="4" s="2" customFormat="1" ht="33" customHeight="1" spans="1:5">
      <c r="A4" s="9">
        <v>1</v>
      </c>
      <c r="B4" s="9" t="s">
        <v>92</v>
      </c>
      <c r="C4" s="10" t="s">
        <v>93</v>
      </c>
      <c r="D4" s="9">
        <v>6</v>
      </c>
      <c r="E4" s="9"/>
    </row>
    <row r="5" s="2" customFormat="1" ht="33" customHeight="1" spans="1:5">
      <c r="A5" s="9">
        <v>2</v>
      </c>
      <c r="B5" s="9" t="s">
        <v>94</v>
      </c>
      <c r="C5" s="10" t="s">
        <v>93</v>
      </c>
      <c r="D5" s="9">
        <v>6</v>
      </c>
      <c r="E5" s="9"/>
    </row>
    <row r="6" s="2" customFormat="1" ht="33" customHeight="1" spans="1:5">
      <c r="A6" s="9">
        <v>3</v>
      </c>
      <c r="B6" s="9" t="s">
        <v>95</v>
      </c>
      <c r="C6" s="10" t="s">
        <v>93</v>
      </c>
      <c r="D6" s="9">
        <v>4</v>
      </c>
      <c r="E6" s="9"/>
    </row>
    <row r="7" s="2" customFormat="1" ht="33" customHeight="1" spans="1:5">
      <c r="A7" s="9">
        <v>4</v>
      </c>
      <c r="B7" s="9" t="s">
        <v>96</v>
      </c>
      <c r="C7" s="10" t="s">
        <v>43</v>
      </c>
      <c r="D7" s="9">
        <v>5</v>
      </c>
      <c r="E7" s="9"/>
    </row>
    <row r="8" s="2" customFormat="1" ht="33" customHeight="1" spans="1:5">
      <c r="A8" s="9">
        <v>5</v>
      </c>
      <c r="B8" s="9" t="s">
        <v>97</v>
      </c>
      <c r="C8" s="10" t="s">
        <v>15</v>
      </c>
      <c r="D8" s="9">
        <v>1</v>
      </c>
      <c r="E8" s="9"/>
    </row>
    <row r="9" s="2" customFormat="1" ht="33" customHeight="1" spans="1:5">
      <c r="A9" s="9">
        <v>6</v>
      </c>
      <c r="B9" s="9" t="s">
        <v>98</v>
      </c>
      <c r="C9" s="10" t="s">
        <v>15</v>
      </c>
      <c r="D9" s="9">
        <v>1</v>
      </c>
      <c r="E9" s="9"/>
    </row>
    <row r="10" s="2" customFormat="1" ht="33" customHeight="1" spans="1:5">
      <c r="A10" s="9">
        <v>7</v>
      </c>
      <c r="B10" s="9" t="s">
        <v>35</v>
      </c>
      <c r="C10" s="10" t="s">
        <v>43</v>
      </c>
      <c r="D10" s="9">
        <v>8</v>
      </c>
      <c r="E10" s="9"/>
    </row>
    <row r="11" s="2" customFormat="1" ht="33" customHeight="1" spans="1:5">
      <c r="A11" s="9">
        <v>8</v>
      </c>
      <c r="B11" s="9" t="s">
        <v>99</v>
      </c>
      <c r="C11" s="10" t="s">
        <v>93</v>
      </c>
      <c r="D11" s="9">
        <v>6</v>
      </c>
      <c r="E11" s="9"/>
    </row>
    <row r="12" s="2" customFormat="1" ht="33" customHeight="1" spans="1:5">
      <c r="A12" s="9">
        <v>9</v>
      </c>
      <c r="B12" s="9" t="s">
        <v>44</v>
      </c>
      <c r="C12" s="10" t="s">
        <v>93</v>
      </c>
      <c r="D12" s="9">
        <v>3</v>
      </c>
      <c r="E12" s="9"/>
    </row>
    <row r="13" s="2" customFormat="1" ht="33" customHeight="1" spans="1:5">
      <c r="A13" s="9">
        <v>10</v>
      </c>
      <c r="B13" s="9" t="s">
        <v>100</v>
      </c>
      <c r="C13" s="10" t="s">
        <v>101</v>
      </c>
      <c r="D13" s="9">
        <v>68</v>
      </c>
      <c r="E13" s="9"/>
    </row>
    <row r="14" s="2" customFormat="1" ht="33" customHeight="1" spans="1:5">
      <c r="A14" s="9">
        <v>11</v>
      </c>
      <c r="B14" s="9" t="s">
        <v>102</v>
      </c>
      <c r="C14" s="10" t="s">
        <v>24</v>
      </c>
      <c r="D14" s="9">
        <v>3</v>
      </c>
      <c r="E14" s="9"/>
    </row>
    <row r="15" s="2" customFormat="1" ht="33" customHeight="1" spans="1:5">
      <c r="A15" s="9">
        <v>12</v>
      </c>
      <c r="B15" s="9" t="s">
        <v>103</v>
      </c>
      <c r="C15" s="10" t="s">
        <v>104</v>
      </c>
      <c r="D15" s="9">
        <v>6</v>
      </c>
      <c r="E15" s="9"/>
    </row>
    <row r="16" s="2" customFormat="1" ht="33" customHeight="1" spans="1:5">
      <c r="A16" s="9">
        <v>13</v>
      </c>
      <c r="B16" s="9" t="s">
        <v>105</v>
      </c>
      <c r="C16" s="10" t="s">
        <v>106</v>
      </c>
      <c r="D16" s="9">
        <v>48</v>
      </c>
      <c r="E16" s="9"/>
    </row>
    <row r="17" s="2" customFormat="1" ht="33" customHeight="1" spans="1:5">
      <c r="A17" s="9">
        <v>14</v>
      </c>
      <c r="B17" s="9" t="s">
        <v>107</v>
      </c>
      <c r="C17" s="10" t="s">
        <v>106</v>
      </c>
      <c r="D17" s="9">
        <v>6</v>
      </c>
      <c r="E17" s="9"/>
    </row>
    <row r="18" s="2" customFormat="1" ht="33" customHeight="1" spans="1:5">
      <c r="A18" s="9">
        <v>15</v>
      </c>
      <c r="B18" s="9" t="s">
        <v>108</v>
      </c>
      <c r="C18" s="10" t="s">
        <v>24</v>
      </c>
      <c r="D18" s="9">
        <v>3</v>
      </c>
      <c r="E18" s="9"/>
    </row>
    <row r="19" s="2" customFormat="1" ht="33" customHeight="1" spans="1:5">
      <c r="A19" s="9">
        <v>16</v>
      </c>
      <c r="B19" s="9" t="s">
        <v>109</v>
      </c>
      <c r="C19" s="10" t="s">
        <v>101</v>
      </c>
      <c r="D19" s="9">
        <v>3</v>
      </c>
      <c r="E19" s="9"/>
    </row>
    <row r="20" s="2" customFormat="1" ht="33" customHeight="1" spans="1:5">
      <c r="A20" s="9">
        <v>17</v>
      </c>
      <c r="B20" s="9" t="s">
        <v>110</v>
      </c>
      <c r="C20" s="10" t="s">
        <v>111</v>
      </c>
      <c r="D20" s="9">
        <v>3</v>
      </c>
      <c r="E20" s="9"/>
    </row>
    <row r="21" s="2" customFormat="1" ht="33" customHeight="1" spans="1:5">
      <c r="A21" s="9">
        <v>18</v>
      </c>
      <c r="B21" s="9" t="s">
        <v>63</v>
      </c>
      <c r="C21" s="10" t="s">
        <v>101</v>
      </c>
      <c r="D21" s="9">
        <v>18</v>
      </c>
      <c r="E21" s="9"/>
    </row>
    <row r="22" s="2" customFormat="1" ht="33" customHeight="1" spans="1:5">
      <c r="A22" s="9">
        <v>19</v>
      </c>
      <c r="B22" s="9" t="s">
        <v>112</v>
      </c>
      <c r="C22" s="10" t="s">
        <v>113</v>
      </c>
      <c r="D22" s="9">
        <v>8</v>
      </c>
      <c r="E22" s="9"/>
    </row>
    <row r="23" s="2" customFormat="1" ht="33" customHeight="1" spans="1:5">
      <c r="A23" s="9">
        <v>20</v>
      </c>
      <c r="B23" s="9" t="s">
        <v>60</v>
      </c>
      <c r="C23" s="10" t="s">
        <v>101</v>
      </c>
      <c r="D23" s="9">
        <v>38</v>
      </c>
      <c r="E23" s="9"/>
    </row>
    <row r="24" s="2" customFormat="1" ht="33" customHeight="1" spans="1:5">
      <c r="A24" s="9">
        <v>21</v>
      </c>
      <c r="B24" s="9" t="s">
        <v>82</v>
      </c>
      <c r="C24" s="10" t="s">
        <v>43</v>
      </c>
      <c r="D24" s="9">
        <v>8</v>
      </c>
      <c r="E24" s="9"/>
    </row>
    <row r="25" s="2" customFormat="1" ht="33" customHeight="1" spans="1:5">
      <c r="A25" s="9">
        <v>22</v>
      </c>
      <c r="B25" s="9" t="s">
        <v>114</v>
      </c>
      <c r="C25" s="10" t="s">
        <v>52</v>
      </c>
      <c r="D25" s="9">
        <v>210</v>
      </c>
      <c r="E25" s="9"/>
    </row>
    <row r="26" s="2" customFormat="1" ht="33" customHeight="1" spans="1:5">
      <c r="A26" s="9">
        <v>23</v>
      </c>
      <c r="B26" s="9" t="s">
        <v>115</v>
      </c>
      <c r="C26" s="10" t="s">
        <v>52</v>
      </c>
      <c r="D26" s="9">
        <v>210</v>
      </c>
      <c r="E26" s="9"/>
    </row>
    <row r="27" s="2" customFormat="1" ht="33" customHeight="1" spans="1:5">
      <c r="A27" s="9">
        <v>24</v>
      </c>
      <c r="B27" s="9" t="s">
        <v>116</v>
      </c>
      <c r="C27" s="10" t="s">
        <v>68</v>
      </c>
      <c r="D27" s="9">
        <v>3</v>
      </c>
      <c r="E27" s="9"/>
    </row>
    <row r="28" s="2" customFormat="1" ht="33" customHeight="1" spans="1:5">
      <c r="A28" s="9">
        <v>25</v>
      </c>
      <c r="B28" s="9" t="s">
        <v>117</v>
      </c>
      <c r="C28" s="10" t="s">
        <v>15</v>
      </c>
      <c r="D28" s="9">
        <v>1</v>
      </c>
      <c r="E28" s="9"/>
    </row>
    <row r="29" s="2" customFormat="1" ht="33" customHeight="1" spans="1:5">
      <c r="A29" s="9">
        <v>26</v>
      </c>
      <c r="B29" s="9" t="s">
        <v>75</v>
      </c>
      <c r="C29" s="11" t="s">
        <v>15</v>
      </c>
      <c r="D29" s="12"/>
      <c r="E29" s="9"/>
    </row>
    <row r="30" s="2" customFormat="1" ht="33" customHeight="1" spans="1:5">
      <c r="A30" s="9">
        <v>27</v>
      </c>
      <c r="B30" s="9" t="s">
        <v>76</v>
      </c>
      <c r="C30" s="11" t="s">
        <v>15</v>
      </c>
      <c r="D30" s="11"/>
      <c r="E30" s="9"/>
    </row>
    <row r="31" s="3" customFormat="1" ht="33" customHeight="1" spans="1:5">
      <c r="A31" s="13"/>
      <c r="B31" s="13" t="s">
        <v>77</v>
      </c>
      <c r="C31" s="14"/>
      <c r="D31" s="15"/>
      <c r="E31" s="13"/>
    </row>
  </sheetData>
  <autoFilter xmlns:etc="http://www.wps.cn/officeDocument/2017/etCustomData" ref="A1:E31" etc:filterBottomFollowUsedRange="0">
    <extLst/>
  </autoFilter>
  <mergeCells count="3">
    <mergeCell ref="A1:E1"/>
    <mergeCell ref="A2:E2"/>
    <mergeCell ref="C31:D31"/>
  </mergeCells>
  <pageMargins left="0.432638888888889" right="0.354166666666667" top="0.511805555555556" bottom="0.511805555555556" header="0.5" footer="0.314583333333333"/>
  <pageSetup paperSize="9" scale="9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Sheet1 (3)</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大吉大利</cp:lastModifiedBy>
  <dcterms:created xsi:type="dcterms:W3CDTF">2024-02-27T03:15:00Z</dcterms:created>
  <dcterms:modified xsi:type="dcterms:W3CDTF">2025-06-30T05:14:21Z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1BE3AA6A37A346EFB5F1A4089B38F7DD_13</vt:lpwstr>
  </property>
  <property fmtid="{D5CDD505-2E9C-101B-9397-08002B2CF9AE}" pid="3" name="KSOProductBuildVer">
    <vt:lpwstr>2052-12.1.0.21541</vt:lpwstr>
  </property>
</Properties>
</file>