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45" windowHeight="1225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4" name="ID_05670C097DFE487180B4465B4E672E83"/>
        <xdr:cNvPicPr>
          <a:picLocks noChangeAspect="1"/>
        </xdr:cNvPicPr>
      </xdr:nvPicPr>
      <xdr:blipFill>
        <a:blip r:embed="rId1"/>
        <a:srcRect t="6376" b="13297"/>
        <a:stretch>
          <a:fillRect/>
        </a:stretch>
      </xdr:blipFill>
      <xdr:spPr>
        <a:xfrm>
          <a:off x="6945630" y="295275"/>
          <a:ext cx="723900" cy="12992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" name="ID_0FBDF4E66B5743918D935A5A9678F61A"/>
        <xdr:cNvPicPr>
          <a:picLocks noChangeAspect="1"/>
        </xdr:cNvPicPr>
      </xdr:nvPicPr>
      <xdr:blipFill>
        <a:blip r:embed="rId2"/>
        <a:srcRect t="32270" b="25855"/>
        <a:stretch>
          <a:fillRect/>
        </a:stretch>
      </xdr:blipFill>
      <xdr:spPr>
        <a:xfrm>
          <a:off x="7339965" y="4378325"/>
          <a:ext cx="753110" cy="6921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" name="ID_9A2E33C7119448C3B25A027A3FFB8691"/>
        <xdr:cNvPicPr>
          <a:picLocks noChangeAspect="1"/>
        </xdr:cNvPicPr>
      </xdr:nvPicPr>
      <xdr:blipFill>
        <a:blip r:embed="rId3"/>
        <a:srcRect t="40131" b="26836"/>
        <a:stretch>
          <a:fillRect/>
        </a:stretch>
      </xdr:blipFill>
      <xdr:spPr>
        <a:xfrm>
          <a:off x="7251065" y="1457325"/>
          <a:ext cx="1059815" cy="7683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" name="ID_A35DB2509FF04A7A9F74304EDF923DEE"/>
        <xdr:cNvPicPr>
          <a:picLocks noChangeAspect="1"/>
        </xdr:cNvPicPr>
      </xdr:nvPicPr>
      <xdr:blipFill>
        <a:blip r:embed="rId4"/>
        <a:srcRect t="16016" b="21588"/>
        <a:stretch>
          <a:fillRect/>
        </a:stretch>
      </xdr:blipFill>
      <xdr:spPr>
        <a:xfrm>
          <a:off x="6852285" y="4206875"/>
          <a:ext cx="869315" cy="11969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" name="ID_9CB482BCE30642E4853BA08AC42208C7"/>
        <xdr:cNvPicPr>
          <a:picLocks noChangeAspect="1"/>
        </xdr:cNvPicPr>
      </xdr:nvPicPr>
      <xdr:blipFill>
        <a:blip r:embed="rId5"/>
        <a:srcRect t="35757" b="19962"/>
        <a:stretch>
          <a:fillRect/>
        </a:stretch>
      </xdr:blipFill>
      <xdr:spPr>
        <a:xfrm>
          <a:off x="7238365" y="4600575"/>
          <a:ext cx="1223645" cy="11874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" name="ID_95DC0D20192B4A0B8943535942E51458"/>
        <xdr:cNvPicPr>
          <a:picLocks noChangeAspect="1"/>
        </xdr:cNvPicPr>
      </xdr:nvPicPr>
      <xdr:blipFill>
        <a:blip r:embed="rId6"/>
        <a:srcRect t="25288" b="18516"/>
        <a:stretch>
          <a:fillRect/>
        </a:stretch>
      </xdr:blipFill>
      <xdr:spPr>
        <a:xfrm>
          <a:off x="7320915" y="6003925"/>
          <a:ext cx="1030605" cy="12700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" name="ID_B32098955D9D479B8A7D43153CA4133F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5689600" y="3356610"/>
          <a:ext cx="3762375" cy="46863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" name="ID_41674DBEC8F14F588A3D9FD6EC599A57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5689600" y="4442460"/>
          <a:ext cx="5991225" cy="49053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0" name="ID_878DE30C27334A70A6CB6AC6293052FF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5689600" y="9490710"/>
          <a:ext cx="7143750" cy="95250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1" name="ID_7CDFB7B435104249A5684FCF6E813890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5689600" y="3175635"/>
          <a:ext cx="5857875" cy="58674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2" name="ID_C6A071C1B31B46D3855D8F4FECDB7C43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5689600" y="2994660"/>
          <a:ext cx="5867400" cy="41529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3" name="ID_287E55F378D94231ABA8A0F651339676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5689600" y="2270760"/>
          <a:ext cx="3667125" cy="54768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4" name="ID_9D4AD11A67C34DBFAB7A85416AAD8AFF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5689600" y="2089785"/>
          <a:ext cx="6981825" cy="45720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5" name="ID_BFA96869000248F49F5E9EBF4EFE970D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5689600" y="4775835"/>
          <a:ext cx="2247900" cy="38385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6" name="ID_A917917708364CDD91FFEACEE4B6B611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5689600" y="5861685"/>
          <a:ext cx="3752850" cy="57721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7" name="ID_B3E1678ACEC64CE3A74F176FDB854D7A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5689600" y="6947535"/>
          <a:ext cx="4962525" cy="4162425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<sst xmlns="http://schemas.openxmlformats.org/spreadsheetml/2006/main" count="38" uniqueCount="36">
  <si>
    <t>序号</t>
  </si>
  <si>
    <t>物品名称</t>
  </si>
  <si>
    <t>数量</t>
  </si>
  <si>
    <t>规格参数</t>
  </si>
  <si>
    <t>图片</t>
  </si>
  <si>
    <t>电解水装置</t>
  </si>
  <si>
    <t>可接12V直流电源（不含）使用，长9cm，宽5.5cm，高18cm。含玻璃导气管</t>
  </si>
  <si>
    <t>电子天平</t>
  </si>
  <si>
    <t>精度值0.01g，量程500g，称面面积10*10cm，电池款</t>
  </si>
  <si>
    <t>无水乙醇</t>
  </si>
  <si>
    <t>2.5L</t>
  </si>
  <si>
    <t>硫酸亚铁</t>
  </si>
  <si>
    <t>AR500g/瓶</t>
  </si>
  <si>
    <t>维C片剂</t>
  </si>
  <si>
    <t>100片/瓶</t>
  </si>
  <si>
    <t>乙酸（分析纯）</t>
  </si>
  <si>
    <t>AR500ml/瓶</t>
  </si>
  <si>
    <t>乙醛</t>
  </si>
  <si>
    <t>无水氯化钙</t>
  </si>
  <si>
    <t>实验服</t>
  </si>
  <si>
    <t>2件M码 4件L码</t>
  </si>
  <si>
    <t>耐酸碱手套</t>
  </si>
  <si>
    <t>耐酸碱乳胶防滑防水橡胶，中码</t>
  </si>
  <si>
    <t>实验丁晴手套</t>
  </si>
  <si>
    <t>耐用，100只/盒，M中码</t>
  </si>
  <si>
    <t>电子打火器</t>
  </si>
  <si>
    <t>电池款</t>
  </si>
  <si>
    <t>PH计（手持）</t>
  </si>
  <si>
    <t>电池型，pH测量范围0.01-14pH，精确度±0.02pH，陶瓷电极</t>
  </si>
  <si>
    <t>氨气喷泉实验装置</t>
  </si>
  <si>
    <t>含圆底烧瓶250ml，双孔橡胶塞，12cm胶头滴管，15cm尖头直管，乳胶管一截，止水夹，10cm直管，无孔橡胶塞</t>
  </si>
  <si>
    <t>Y型管</t>
  </si>
  <si>
    <t>长度20cm，直径2.5cm 可加热玻璃仪器，配胶塞导管</t>
  </si>
  <si>
    <t>游标卡尺</t>
  </si>
  <si>
    <t>测量范围: 0～150mm，分辨率:0.02mm，碳钢材质，表面做防锈处理，塑料盒装。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</si>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</sst>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2"/>
      <color theme="1"/>
      <name val="宋体"/>
      <charset val="134"/>
      <scheme val="minor"/>
    </font>
    <font>
      <sz val="12"/>
      <color rgb="FF000000"/>
      <name val="等线"/>
      <charset val="134"/>
    </font>
    <font>
      <sz val="11"/>
      <name val="宋体"/>
      <charset val="134"/>
    </font>
    <font>
      <sz val="12"/>
      <color theme="1"/>
      <name val="宋体"/>
      <charset val="134"/>
    </font>
    <font>
      <sz val="11"/>
      <color theme="1"/>
      <name val="宋体"/>
      <charset val="134"/>
      <scheme val="minor"/>
    </font>
    <font>
      <sz val="11"/>
      <color rgb="FF11192D"/>
      <name val="宋体"/>
      <charset val="134"/>
    </font>
    <font>
      <sz val="12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4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2" fontId="4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" fillId="2" borderId="4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7" applyNumberFormat="0" applyAlignment="0" applyProtection="0">
      <alignment vertical="center"/>
    </xf>
    <xf numFmtId="0" fontId="16" fillId="4" borderId="8" applyNumberFormat="0" applyAlignment="0" applyProtection="0">
      <alignment vertical="center"/>
    </xf>
    <xf numFmtId="0" fontId="17" fillId="4" borderId="7" applyNumberFormat="0" applyAlignment="0" applyProtection="0">
      <alignment vertical="center"/>
    </xf>
    <xf numFmtId="0" fontId="18" fillId="5" borderId="9" applyNumberFormat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</cellStyleXfs>
  <cellXfs count="18">
    <xf numFmtId="0" fontId="0" fillId="0" borderId="0" xfId="0">
      <alignment vertical="center"/>
    </xf>
    <xf numFmtId="0" fontId="0" fillId="0" borderId="0" xfId="0" applyProtection="1">
      <alignment vertical="center"/>
      <protection locked="0"/>
    </xf>
    <xf numFmtId="0" fontId="1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1" xfId="0" applyFont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0" fontId="3" fillId="0" borderId="0" xfId="0" applyFont="1" applyProtection="1">
      <alignment vertical="center"/>
      <protection locked="0"/>
    </xf>
    <xf numFmtId="0" fontId="2" fillId="0" borderId="1" xfId="0" applyFont="1" applyFill="1" applyBorder="1" applyAlignment="1" applyProtection="1">
      <alignment horizontal="center" vertical="center"/>
      <protection locked="0"/>
    </xf>
    <xf numFmtId="0" fontId="2" fillId="0" borderId="2" xfId="0" applyFont="1" applyFill="1" applyBorder="1" applyProtection="1">
      <alignment vertical="center"/>
      <protection locked="0"/>
    </xf>
    <xf numFmtId="0" fontId="2" fillId="0" borderId="1" xfId="0" applyFont="1" applyFill="1" applyBorder="1" applyProtection="1">
      <alignment vertical="center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vertical="center" wrapText="1"/>
      <protection locked="0"/>
    </xf>
    <xf numFmtId="0" fontId="4" fillId="0" borderId="3" xfId="0" applyFont="1" applyFill="1" applyBorder="1" applyAlignment="1">
      <alignment horizontal="center" vertical="center"/>
    </xf>
    <xf numFmtId="0" fontId="2" fillId="0" borderId="1" xfId="0" applyFont="1" applyFill="1" applyBorder="1" applyAlignment="1" applyProtection="1">
      <alignment horizontal="left" vertical="center"/>
      <protection locked="0"/>
    </xf>
    <xf numFmtId="0" fontId="5" fillId="0" borderId="0" xfId="0" applyFont="1" applyAlignment="1">
      <alignment horizontal="center" vertical="center" wrapText="1"/>
    </xf>
    <xf numFmtId="0" fontId="6" fillId="0" borderId="0" xfId="0" applyFont="1" applyFill="1" applyAlignment="1" applyProtection="1">
      <alignment horizontal="center" vertical="center"/>
      <protection locked="0"/>
    </xf>
    <xf numFmtId="0" fontId="3" fillId="0" borderId="0" xfId="0" applyFont="1" applyAlignment="1">
      <alignment horizontal="center" vertical="center"/>
    </xf>
    <xf numFmtId="0" fontId="3" fillId="0" borderId="0" xfId="0" applyFo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png"/><Relationship Id="rId8" Type="http://schemas.openxmlformats.org/officeDocument/2006/relationships/image" Target="media/image8.png"/><Relationship Id="rId7" Type="http://schemas.openxmlformats.org/officeDocument/2006/relationships/image" Target="media/image7.png"/><Relationship Id="rId6" Type="http://schemas.openxmlformats.org/officeDocument/2006/relationships/image" Target="media/image6.png"/><Relationship Id="rId5" Type="http://schemas.openxmlformats.org/officeDocument/2006/relationships/image" Target="media/image5.png"/><Relationship Id="rId4" Type="http://schemas.openxmlformats.org/officeDocument/2006/relationships/image" Target="media/image4.png"/><Relationship Id="rId3" Type="http://schemas.openxmlformats.org/officeDocument/2006/relationships/image" Target="media/image3.png"/><Relationship Id="rId2" Type="http://schemas.openxmlformats.org/officeDocument/2006/relationships/image" Target="media/image2.png"/><Relationship Id="rId16" Type="http://schemas.openxmlformats.org/officeDocument/2006/relationships/image" Target="media/image16.png"/><Relationship Id="rId15" Type="http://schemas.openxmlformats.org/officeDocument/2006/relationships/image" Target="media/image15.png"/><Relationship Id="rId14" Type="http://schemas.openxmlformats.org/officeDocument/2006/relationships/image" Target="media/image14.png"/><Relationship Id="rId13" Type="http://schemas.openxmlformats.org/officeDocument/2006/relationships/image" Target="media/image13.png"/><Relationship Id="rId12" Type="http://schemas.openxmlformats.org/officeDocument/2006/relationships/image" Target="media/image12.png"/><Relationship Id="rId11" Type="http://schemas.openxmlformats.org/officeDocument/2006/relationships/image" Target="media/image11.png"/><Relationship Id="rId10" Type="http://schemas.openxmlformats.org/officeDocument/2006/relationships/image" Target="media/image10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F19"/>
  <sheetViews>
    <sheetView tabSelected="1" workbookViewId="0">
      <selection activeCell="F2" sqref="F2"/>
    </sheetView>
  </sheetViews>
  <sheetFormatPr defaultColWidth="9.75" defaultRowHeight="15.75" customHeight="1" outlineLevelCol="5"/>
  <cols>
    <col min="2" max="2" width="16.25" style="2" customWidth="1"/>
    <col min="4" max="4" width="19.4166666666667" style="3" customWidth="1"/>
  </cols>
  <sheetData>
    <row r="1" s="1" customFormat="1" customHeight="1" spans="1:6">
      <c r="A1" s="4" t="s">
        <v>0</v>
      </c>
      <c r="B1" s="4" t="s">
        <v>1</v>
      </c>
      <c r="C1" s="4" t="s">
        <v>2</v>
      </c>
      <c r="D1" s="5" t="s">
        <v>3</v>
      </c>
      <c r="E1" s="6" t="s">
        <v>4</v>
      </c>
      <c r="F1" s="6"/>
    </row>
    <row r="2" s="1" customFormat="1" ht="103.8" spans="1:5">
      <c r="A2" s="7">
        <v>1</v>
      </c>
      <c r="B2" s="8" t="s">
        <v>5</v>
      </c>
      <c r="C2" s="9">
        <v>50</v>
      </c>
      <c r="D2" s="10" t="s">
        <v>6</v>
      </c>
      <c r="E2" s="11" t="str">
        <f>_xlfn.DISPIMG("ID_05670C097DFE487180B4465B4E672E83",1)</f>
        <v>=DISPIMG("ID_05670C097DFE487180B4465B4E672E83",1)</v>
      </c>
    </row>
    <row r="3" s="1" customFormat="1" ht="85.5" spans="1:5">
      <c r="A3" s="7">
        <v>2</v>
      </c>
      <c r="B3" s="8" t="s">
        <v>7</v>
      </c>
      <c r="C3" s="9">
        <v>30</v>
      </c>
      <c r="D3" s="10" t="s">
        <v>8</v>
      </c>
      <c r="E3" s="11" t="str">
        <f>_xlfn.DISPIMG("ID_9A2E33C7119448C3B25A027A3FFB8691",1)</f>
        <v>=DISPIMG("ID_9A2E33C7119448C3B25A027A3FFB8691",1)</v>
      </c>
    </row>
    <row r="4" s="1" customFormat="1" ht="85.5" spans="1:5">
      <c r="A4" s="7">
        <v>3</v>
      </c>
      <c r="B4" s="9" t="s">
        <v>9</v>
      </c>
      <c r="C4" s="9">
        <v>6</v>
      </c>
      <c r="D4" s="10" t="s">
        <v>10</v>
      </c>
      <c r="E4" s="11" t="str">
        <f>_xlfn.DISPIMG("ID_9D4AD11A67C34DBFAB7A85416AAD8AFF",1)</f>
        <v>=DISPIMG("ID_9D4AD11A67C34DBFAB7A85416AAD8AFF",1)</v>
      </c>
    </row>
    <row r="5" s="1" customFormat="1" ht="85.5" spans="1:5">
      <c r="A5" s="7">
        <v>4</v>
      </c>
      <c r="B5" s="9" t="s">
        <v>11</v>
      </c>
      <c r="C5" s="9">
        <v>2</v>
      </c>
      <c r="D5" s="12" t="s">
        <v>12</v>
      </c>
      <c r="E5" s="11" t="str">
        <f>_xlfn.DISPIMG("ID_287E55F378D94231ABA8A0F651339676",1)</f>
        <v>=DISPIMG("ID_287E55F378D94231ABA8A0F651339676",1)</v>
      </c>
    </row>
    <row r="6" s="1" customFormat="1" ht="85.5" spans="1:5">
      <c r="A6" s="7">
        <v>5</v>
      </c>
      <c r="B6" s="13" t="s">
        <v>13</v>
      </c>
      <c r="C6" s="9">
        <v>20</v>
      </c>
      <c r="D6" s="10" t="s">
        <v>14</v>
      </c>
      <c r="E6" s="11" t="str">
        <f>_xlfn.DISPIMG("ID_BFA96869000248F49F5E9EBF4EFE970D",1)</f>
        <v>=DISPIMG("ID_BFA96869000248F49F5E9EBF4EFE970D",1)</v>
      </c>
    </row>
    <row r="7" s="1" customFormat="1" ht="85.5" spans="1:5">
      <c r="A7" s="7">
        <v>6</v>
      </c>
      <c r="B7" s="9" t="s">
        <v>15</v>
      </c>
      <c r="C7" s="9">
        <v>2</v>
      </c>
      <c r="D7" s="12" t="s">
        <v>16</v>
      </c>
      <c r="E7" s="11" t="str">
        <f>_xlfn.DISPIMG("ID_A917917708364CDD91FFEACEE4B6B611",1)</f>
        <v>=DISPIMG("ID_A917917708364CDD91FFEACEE4B6B611",1)</v>
      </c>
    </row>
    <row r="8" s="1" customFormat="1" ht="85.5" spans="1:5">
      <c r="A8" s="7">
        <v>7</v>
      </c>
      <c r="B8" s="9" t="s">
        <v>17</v>
      </c>
      <c r="C8" s="9">
        <v>4</v>
      </c>
      <c r="D8" s="12" t="s">
        <v>16</v>
      </c>
      <c r="E8" s="11" t="str">
        <f>_xlfn.DISPIMG("ID_B3E1678ACEC64CE3A74F176FDB854D7A",1)</f>
        <v>=DISPIMG("ID_B3E1678ACEC64CE3A74F176FDB854D7A",1)</v>
      </c>
    </row>
    <row r="9" s="1" customFormat="1" ht="85.5" spans="1:5">
      <c r="A9" s="7">
        <v>8</v>
      </c>
      <c r="B9" s="9" t="s">
        <v>18</v>
      </c>
      <c r="C9" s="9">
        <v>2</v>
      </c>
      <c r="D9" s="12" t="s">
        <v>12</v>
      </c>
      <c r="E9" s="11" t="str">
        <f>_xlfn.DISPIMG("ID_C6A071C1B31B46D3855D8F4FECDB7C43",1)</f>
        <v>=DISPIMG("ID_C6A071C1B31B46D3855D8F4FECDB7C43",1)</v>
      </c>
    </row>
    <row r="10" s="1" customFormat="1" ht="85.5" spans="1:5">
      <c r="A10" s="7">
        <v>9</v>
      </c>
      <c r="B10" s="13" t="s">
        <v>19</v>
      </c>
      <c r="C10" s="9">
        <v>6</v>
      </c>
      <c r="D10" s="10" t="s">
        <v>20</v>
      </c>
      <c r="E10" s="11" t="str">
        <f>_xlfn.DISPIMG("ID_7CDFB7B435104249A5684FCF6E813890",1)</f>
        <v>=DISPIMG("ID_7CDFB7B435104249A5684FCF6E813890",1)</v>
      </c>
    </row>
    <row r="11" s="1" customFormat="1" ht="85.5" spans="1:5">
      <c r="A11" s="7">
        <v>10</v>
      </c>
      <c r="B11" s="13" t="s">
        <v>21</v>
      </c>
      <c r="C11" s="9">
        <v>20</v>
      </c>
      <c r="D11" s="14" t="s">
        <v>22</v>
      </c>
      <c r="E11" s="11" t="str">
        <f>_xlfn.DISPIMG("ID_B32098955D9D479B8A7D43153CA4133F",1)</f>
        <v>=DISPIMG("ID_B32098955D9D479B8A7D43153CA4133F",1)</v>
      </c>
    </row>
    <row r="12" s="1" customFormat="1" ht="85.5" spans="1:5">
      <c r="A12" s="7">
        <v>11</v>
      </c>
      <c r="B12" s="13" t="s">
        <v>23</v>
      </c>
      <c r="C12" s="9">
        <v>2</v>
      </c>
      <c r="D12" s="10" t="s">
        <v>24</v>
      </c>
      <c r="E12" s="11" t="str">
        <f>_xlfn.DISPIMG("ID_41674DBEC8F14F588A3D9FD6EC599A57",1)</f>
        <v>=DISPIMG("ID_41674DBEC8F14F588A3D9FD6EC599A57",1)</v>
      </c>
    </row>
    <row r="13" s="1" customFormat="1" ht="85.5" spans="1:5">
      <c r="A13" s="7">
        <v>12</v>
      </c>
      <c r="B13" s="8" t="s">
        <v>25</v>
      </c>
      <c r="C13" s="9">
        <v>6</v>
      </c>
      <c r="D13" s="10" t="s">
        <v>26</v>
      </c>
      <c r="E13" s="11" t="str">
        <f>_xlfn.DISPIMG("ID_0FBDF4E66B5743918D935A5A9678F61A",1)</f>
        <v>=DISPIMG("ID_0FBDF4E66B5743918D935A5A9678F61A",1)</v>
      </c>
    </row>
    <row r="14" s="1" customFormat="1" ht="56.8" spans="1:5">
      <c r="A14" s="7">
        <v>13</v>
      </c>
      <c r="B14" s="8" t="s">
        <v>27</v>
      </c>
      <c r="C14" s="9">
        <v>6</v>
      </c>
      <c r="D14" s="10" t="s">
        <v>28</v>
      </c>
      <c r="E14" s="11" t="str">
        <f>_xlfn.DISPIMG("ID_9CB482BCE30642E4853BA08AC42208C7",1)</f>
        <v>=DISPIMG("ID_9CB482BCE30642E4853BA08AC42208C7",1)</v>
      </c>
    </row>
    <row r="15" s="1" customFormat="1" ht="90" spans="1:5">
      <c r="A15" s="7">
        <v>14</v>
      </c>
      <c r="B15" s="8" t="s">
        <v>29</v>
      </c>
      <c r="C15" s="9">
        <v>10</v>
      </c>
      <c r="D15" s="10" t="s">
        <v>30</v>
      </c>
      <c r="E15" s="11" t="str">
        <f>_xlfn.DISPIMG("ID_95DC0D20192B4A0B8943535942E51458",1)</f>
        <v>=DISPIMG("ID_95DC0D20192B4A0B8943535942E51458",1)</v>
      </c>
    </row>
    <row r="16" s="1" customFormat="1" ht="85.5" spans="1:5">
      <c r="A16" s="7">
        <v>15</v>
      </c>
      <c r="B16" s="13" t="s">
        <v>31</v>
      </c>
      <c r="C16" s="9">
        <v>4</v>
      </c>
      <c r="D16" s="10" t="s">
        <v>32</v>
      </c>
      <c r="E16" s="11" t="str">
        <f>_xlfn.DISPIMG("ID_A35DB2509FF04A7A9F74304EDF923DEE",1)</f>
        <v>=DISPIMG("ID_A35DB2509FF04A7A9F74304EDF923DEE",1)</v>
      </c>
    </row>
    <row r="17" s="1" customFormat="1" ht="85.5" spans="1:5">
      <c r="A17" s="7">
        <v>16</v>
      </c>
      <c r="B17" s="13" t="s">
        <v>33</v>
      </c>
      <c r="C17" s="9">
        <v>2</v>
      </c>
      <c r="D17" s="10" t="s">
        <v>34</v>
      </c>
      <c r="E17" s="11" t="str">
        <f>_xlfn.DISPIMG("ID_878DE30C27334A70A6CB6AC6293052FF",1)</f>
        <v>=DISPIMG("ID_878DE30C27334A70A6CB6AC6293052FF",1)</v>
      </c>
    </row>
    <row r="18" s="1" customFormat="1" customHeight="1" spans="1:5">
      <c r="A18" s="15" t="s">
        <v>35</v>
      </c>
      <c r="B18" s="15"/>
      <c r="C18" s="15"/>
      <c r="D18" s="10"/>
      <c r="E18" s="11"/>
    </row>
    <row r="19" customHeight="1" spans="4:5">
      <c r="D19" s="16"/>
      <c r="E19" s="17"/>
    </row>
  </sheetData>
  <mergeCells count="1">
    <mergeCell ref="A18:C18"/>
  </mergeCells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吴选的雪</dc:creator>
  <cp:lastModifiedBy>_</cp:lastModifiedBy>
  <dcterms:created xsi:type="dcterms:W3CDTF">2024-09-19T02:57:00Z</dcterms:created>
  <dcterms:modified xsi:type="dcterms:W3CDTF">2024-09-20T10:02:29Z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FF88B41071F2456896DEF59C9AE95050_13</vt:lpwstr>
  </property>
  <property fmtid="{D5CDD505-2E9C-101B-9397-08002B2CF9AE}" pid="3" name="KSOProductBuildVer">
    <vt:lpwstr>2052-12.1.0.16417</vt:lpwstr>
  </property>
</Properties>
</file>