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石材踏步修复" sheetId="2" r:id="rId1"/>
    <sheet name="高墙修复" sheetId="1" r:id="rId2"/>
  </sheets>
  <definedNames>
    <definedName name="_xlnm.Print_Area" localSheetId="1">高墙修复!$A$1:$G$32</definedName>
    <definedName name="_xlnm.Print_Area" localSheetId="0">石材踏步修复!$A$1:$E$37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<sst xmlns="http://schemas.openxmlformats.org/spreadsheetml/2006/main" count="91" uniqueCount="67">
  <si>
    <t>室内外石材踏步破损更换</t>
  </si>
  <si>
    <t>序号</t>
  </si>
  <si>
    <t>规格</t>
  </si>
  <si>
    <t>数量</t>
  </si>
  <si>
    <t>材料</t>
  </si>
  <si>
    <t>面积（M²）</t>
  </si>
  <si>
    <t>一</t>
  </si>
  <si>
    <t>行政楼室外正门台阶</t>
  </si>
  <si>
    <t>1230X310mm</t>
  </si>
  <si>
    <t>鄯善红，花岗岩</t>
  </si>
  <si>
    <t>310X310mm</t>
  </si>
  <si>
    <t>1220X310mm</t>
  </si>
  <si>
    <t>780X310mm</t>
  </si>
  <si>
    <t>450X310mm</t>
  </si>
  <si>
    <t>900X310mm</t>
  </si>
  <si>
    <t>二</t>
  </si>
  <si>
    <t>行政楼室外东侧台阶</t>
  </si>
  <si>
    <t>620X310mm</t>
  </si>
  <si>
    <t>320X140mm</t>
  </si>
  <si>
    <t>600X700mm</t>
  </si>
  <si>
    <t>三</t>
  </si>
  <si>
    <t>行政楼室外西侧台阶</t>
  </si>
  <si>
    <t>1230X320mm</t>
  </si>
  <si>
    <t>1230X210mm</t>
  </si>
  <si>
    <t>四</t>
  </si>
  <si>
    <t>后勤楼室外西侧门</t>
  </si>
  <si>
    <t>1150X620</t>
  </si>
  <si>
    <t>五</t>
  </si>
  <si>
    <t>外墙干挂</t>
  </si>
  <si>
    <t>600X900mm</t>
  </si>
  <si>
    <t>芝麻灰 花岗岩</t>
  </si>
  <si>
    <t>六</t>
  </si>
  <si>
    <t>行政楼室内西侧楼梯</t>
  </si>
  <si>
    <t>1175X300mm</t>
  </si>
  <si>
    <t>1275X300mm</t>
  </si>
  <si>
    <t>七</t>
  </si>
  <si>
    <t>行政楼室内东侧楼梯</t>
  </si>
  <si>
    <t>八</t>
  </si>
  <si>
    <t>行政楼室内中间楼梯</t>
  </si>
  <si>
    <t>1340X300</t>
  </si>
  <si>
    <t>注：</t>
  </si>
  <si>
    <t>包含原石材拆除，新石材的材料，加工，磨边，运输搬运，铺贴，安装水泥砂浆辅材等。</t>
  </si>
  <si>
    <t>高墙内外墙面修复</t>
  </si>
  <si>
    <t>外墙情况</t>
  </si>
  <si>
    <t>次/处/米</t>
  </si>
  <si>
    <t>单价</t>
  </si>
  <si>
    <t>合计</t>
  </si>
  <si>
    <t>备注</t>
  </si>
  <si>
    <t>较严重，面积较大</t>
  </si>
  <si>
    <t>稍微好点</t>
  </si>
  <si>
    <t>墙面洞口</t>
  </si>
  <si>
    <t>合计：</t>
  </si>
  <si>
    <t>内墙情况</t>
  </si>
  <si>
    <t>次/处</t>
  </si>
  <si>
    <t>底部墙裙水泥涨裂X高0.6m</t>
  </si>
  <si>
    <t>脚手架，电钻，切割机等机械费用</t>
  </si>
  <si>
    <t>总计：</t>
  </si>
  <si>
    <t>说明</t>
  </si>
  <si>
    <t>高墙，内外伸缩缝处墙面开裂，脱皮，顶端由于金属线管生锈，导致水泥脱落，高度4.5M。</t>
  </si>
  <si>
    <t>施工做法：</t>
  </si>
  <si>
    <t>开凿，切割，剔除空鼓墙面。</t>
  </si>
  <si>
    <t>建筑垃圾清运</t>
  </si>
  <si>
    <t>金属管外露刷防锈漆处理。</t>
  </si>
  <si>
    <t>水泥砂浆抹平收光</t>
  </si>
  <si>
    <t>网格布外墙腻子批灰</t>
  </si>
  <si>
    <t>预埋成品收缩缝</t>
  </si>
  <si>
    <t>外墙涂料粉刷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</si>
</sst>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2">
    <xf numFmtId="0" fontId="0" fillId="0" borderId="0" xfId="0"/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0" fillId="0" borderId="5" xfId="0" applyBorder="1"/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7" fontId="0" fillId="0" borderId="5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view="pageBreakPreview" zoomScale="85" zoomScaleNormal="100" workbookViewId="0">
      <selection activeCell="H33" sqref="H33"/>
    </sheetView>
  </sheetViews>
  <sheetFormatPr defaultColWidth="9" defaultRowHeight="13.8" outlineLevelCol="4"/>
  <cols>
    <col min="1" max="1" width="7.12962962962963" customWidth="1"/>
    <col min="2" max="2" width="13.8796296296296" customWidth="1"/>
    <col min="3" max="3" width="9" customWidth="1"/>
    <col min="4" max="4" width="15.8796296296296" customWidth="1"/>
    <col min="5" max="5" width="12.4444444444444" style="1" customWidth="1"/>
  </cols>
  <sheetData>
    <row r="1" ht="43.5" customHeight="1" spans="1:5">
      <c r="A1" s="45" t="s">
        <v>0</v>
      </c>
      <c r="B1" s="7"/>
      <c r="C1" s="7"/>
      <c r="D1" s="7"/>
      <c r="E1" s="7"/>
    </row>
    <row r="2" ht="21.95" customHeight="1" spans="1:5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</row>
    <row r="3" ht="20.1" customHeight="1" spans="1:5">
      <c r="A3" s="14" t="s">
        <v>6</v>
      </c>
      <c r="B3" s="46" t="s">
        <v>7</v>
      </c>
      <c r="C3" s="16"/>
      <c r="D3" s="16"/>
      <c r="E3" s="17"/>
    </row>
    <row r="4" ht="20.1" customHeight="1" spans="1:5">
      <c r="A4" s="16">
        <v>1</v>
      </c>
      <c r="B4" s="16" t="s">
        <v>8</v>
      </c>
      <c r="C4" s="16">
        <v>1</v>
      </c>
      <c r="D4" s="16" t="s">
        <v>9</v>
      </c>
      <c r="E4" s="17">
        <f>1.23*0.31*C4</f>
        <v>0.3813</v>
      </c>
    </row>
    <row r="5" ht="20.1" customHeight="1" spans="1:5">
      <c r="A5" s="16">
        <v>2</v>
      </c>
      <c r="B5" s="16" t="s">
        <v>10</v>
      </c>
      <c r="C5" s="16">
        <v>3</v>
      </c>
      <c r="D5" s="16" t="s">
        <v>9</v>
      </c>
      <c r="E5" s="17">
        <f>0.31*0.31*C5</f>
        <v>0.2883</v>
      </c>
    </row>
    <row r="6" ht="20.1" customHeight="1" spans="1:5">
      <c r="A6" s="16">
        <v>3</v>
      </c>
      <c r="B6" s="16" t="s">
        <v>11</v>
      </c>
      <c r="C6" s="16">
        <v>5</v>
      </c>
      <c r="D6" s="16" t="s">
        <v>9</v>
      </c>
      <c r="E6" s="17">
        <f>1.22*0.31*C6</f>
        <v>1.891</v>
      </c>
    </row>
    <row r="7" ht="20.1" customHeight="1" spans="1:5">
      <c r="A7" s="16">
        <v>4</v>
      </c>
      <c r="B7" s="16" t="s">
        <v>11</v>
      </c>
      <c r="C7" s="16">
        <v>3</v>
      </c>
      <c r="D7" s="16" t="s">
        <v>9</v>
      </c>
      <c r="E7" s="17">
        <f>1.22*0.31*C7</f>
        <v>1.1346</v>
      </c>
    </row>
    <row r="8" ht="20.1" customHeight="1" spans="1:5">
      <c r="A8" s="16">
        <v>5</v>
      </c>
      <c r="B8" s="16" t="s">
        <v>12</v>
      </c>
      <c r="C8" s="16">
        <v>1</v>
      </c>
      <c r="D8" s="16" t="s">
        <v>9</v>
      </c>
      <c r="E8" s="17">
        <f>0.78*0.31*C8</f>
        <v>0.2418</v>
      </c>
    </row>
    <row r="9" ht="20.1" customHeight="1" spans="1:5">
      <c r="A9" s="16">
        <v>6</v>
      </c>
      <c r="B9" s="16" t="s">
        <v>13</v>
      </c>
      <c r="C9" s="16">
        <v>1</v>
      </c>
      <c r="D9" s="16" t="s">
        <v>9</v>
      </c>
      <c r="E9" s="17">
        <f>0.45*0.31*C9</f>
        <v>0.1395</v>
      </c>
    </row>
    <row r="10" ht="20.1" customHeight="1" spans="1:5">
      <c r="A10" s="16">
        <v>7</v>
      </c>
      <c r="B10" s="16" t="s">
        <v>14</v>
      </c>
      <c r="C10" s="16">
        <v>1</v>
      </c>
      <c r="D10" s="16" t="s">
        <v>9</v>
      </c>
      <c r="E10" s="17">
        <f>0.9*0.31*C10</f>
        <v>0.279</v>
      </c>
    </row>
    <row r="11" ht="20.1" customHeight="1" spans="1:5">
      <c r="A11" s="16"/>
      <c r="B11" s="16"/>
      <c r="C11" s="16"/>
      <c r="D11" s="16"/>
      <c r="E11" s="17"/>
    </row>
    <row r="12" ht="20.1" customHeight="1" spans="1:5">
      <c r="A12" s="14" t="s">
        <v>15</v>
      </c>
      <c r="B12" s="46" t="s">
        <v>16</v>
      </c>
      <c r="C12" s="16"/>
      <c r="D12" s="16"/>
      <c r="E12" s="17"/>
    </row>
    <row r="13" ht="20.1" customHeight="1" spans="1:5">
      <c r="A13" s="16">
        <v>1</v>
      </c>
      <c r="B13" s="16" t="s">
        <v>17</v>
      </c>
      <c r="C13" s="16">
        <v>3</v>
      </c>
      <c r="D13" s="16" t="s">
        <v>9</v>
      </c>
      <c r="E13" s="17">
        <f>0.62*0.31*C13</f>
        <v>0.5766</v>
      </c>
    </row>
    <row r="14" ht="20.1" customHeight="1" spans="1:5">
      <c r="A14" s="16">
        <v>2</v>
      </c>
      <c r="B14" s="16" t="s">
        <v>18</v>
      </c>
      <c r="C14" s="16">
        <v>1</v>
      </c>
      <c r="D14" s="16" t="s">
        <v>9</v>
      </c>
      <c r="E14" s="17">
        <f>0.32*0.14*C14</f>
        <v>0.0448</v>
      </c>
    </row>
    <row r="15" ht="20.1" customHeight="1" spans="1:5">
      <c r="A15" s="16">
        <v>3</v>
      </c>
      <c r="B15" s="16" t="s">
        <v>19</v>
      </c>
      <c r="C15" s="16">
        <v>1</v>
      </c>
      <c r="D15" s="16" t="s">
        <v>9</v>
      </c>
      <c r="E15" s="17">
        <f>0.6*0.7*C15</f>
        <v>0.42</v>
      </c>
    </row>
    <row r="16" ht="20.1" customHeight="1" spans="1:5">
      <c r="A16" s="16"/>
      <c r="B16" s="16"/>
      <c r="C16" s="16"/>
      <c r="D16" s="16"/>
      <c r="E16" s="17"/>
    </row>
    <row r="17" ht="20.1" customHeight="1" spans="1:5">
      <c r="A17" s="14" t="s">
        <v>20</v>
      </c>
      <c r="B17" s="46" t="s">
        <v>21</v>
      </c>
      <c r="C17" s="16"/>
      <c r="D17" s="16"/>
      <c r="E17" s="17"/>
    </row>
    <row r="18" ht="20.1" customHeight="1" spans="1:5">
      <c r="A18" s="16">
        <v>1</v>
      </c>
      <c r="B18" s="16" t="s">
        <v>22</v>
      </c>
      <c r="C18" s="16">
        <v>4</v>
      </c>
      <c r="D18" s="16" t="s">
        <v>9</v>
      </c>
      <c r="E18" s="17">
        <f>1.23*0.32*C18</f>
        <v>1.5744</v>
      </c>
    </row>
    <row r="19" ht="20.1" customHeight="1" spans="1:5">
      <c r="A19" s="16">
        <v>2</v>
      </c>
      <c r="B19" s="16" t="s">
        <v>23</v>
      </c>
      <c r="C19" s="16">
        <v>2</v>
      </c>
      <c r="D19" s="16" t="s">
        <v>9</v>
      </c>
      <c r="E19" s="17">
        <f>1.23*0.21*C19</f>
        <v>0.5166</v>
      </c>
    </row>
    <row r="20" ht="20.1" customHeight="1" spans="1:5">
      <c r="A20" s="16"/>
      <c r="B20" s="16"/>
      <c r="C20" s="16"/>
      <c r="D20" s="16"/>
      <c r="E20" s="17"/>
    </row>
    <row r="21" ht="20.1" customHeight="1" spans="1:5">
      <c r="A21" s="14" t="s">
        <v>24</v>
      </c>
      <c r="B21" s="46" t="s">
        <v>25</v>
      </c>
      <c r="C21" s="16"/>
      <c r="D21" s="16"/>
      <c r="E21" s="17"/>
    </row>
    <row r="22" ht="20.1" customHeight="1" spans="1:5">
      <c r="A22" s="16">
        <v>1</v>
      </c>
      <c r="B22" s="16" t="s">
        <v>26</v>
      </c>
      <c r="C22" s="16">
        <v>2</v>
      </c>
      <c r="D22" s="16" t="s">
        <v>9</v>
      </c>
      <c r="E22" s="17">
        <f>1.156*0.62*C22</f>
        <v>1.43344</v>
      </c>
    </row>
    <row r="23" ht="20.1" customHeight="1" spans="1:5">
      <c r="A23" s="16"/>
      <c r="B23" s="16"/>
      <c r="C23" s="16"/>
      <c r="D23" s="16"/>
      <c r="E23" s="17"/>
    </row>
    <row r="24" ht="20.1" customHeight="1" spans="1:5">
      <c r="A24" s="14" t="s">
        <v>27</v>
      </c>
      <c r="B24" s="14" t="s">
        <v>28</v>
      </c>
      <c r="C24" s="16"/>
      <c r="D24" s="16"/>
      <c r="E24" s="17"/>
    </row>
    <row r="25" ht="20.1" customHeight="1" spans="1:5">
      <c r="A25" s="16"/>
      <c r="B25" s="16" t="s">
        <v>29</v>
      </c>
      <c r="C25" s="16">
        <v>1</v>
      </c>
      <c r="D25" s="16" t="s">
        <v>30</v>
      </c>
      <c r="E25" s="17">
        <f>0.6*0.9*C25</f>
        <v>0.54</v>
      </c>
    </row>
    <row r="26" ht="20.1" customHeight="1" spans="1:5">
      <c r="A26" s="16"/>
      <c r="B26" s="16"/>
      <c r="C26" s="16"/>
      <c r="D26" s="16"/>
      <c r="E26" s="17"/>
    </row>
    <row r="27" ht="20.1" customHeight="1" spans="1:5">
      <c r="A27" s="14" t="s">
        <v>31</v>
      </c>
      <c r="B27" s="46" t="s">
        <v>32</v>
      </c>
      <c r="C27" s="16"/>
      <c r="D27" s="16"/>
      <c r="E27" s="17"/>
    </row>
    <row r="28" ht="20.1" customHeight="1" spans="1:5">
      <c r="A28" s="16"/>
      <c r="B28" s="16" t="s">
        <v>33</v>
      </c>
      <c r="C28" s="16">
        <v>3</v>
      </c>
      <c r="D28" s="16" t="s">
        <v>30</v>
      </c>
      <c r="E28" s="17">
        <f>1.175*0.3*C28</f>
        <v>1.0575</v>
      </c>
    </row>
    <row r="29" ht="20.1" customHeight="1" spans="1:5">
      <c r="A29" s="16"/>
      <c r="B29" s="16" t="s">
        <v>34</v>
      </c>
      <c r="C29" s="16">
        <v>2</v>
      </c>
      <c r="D29" s="16" t="s">
        <v>30</v>
      </c>
      <c r="E29" s="17">
        <f>1.275*0.3*C29</f>
        <v>0.765</v>
      </c>
    </row>
    <row r="30" ht="20.1" customHeight="1" spans="1:5">
      <c r="A30" s="16"/>
      <c r="B30" s="16"/>
      <c r="C30" s="16"/>
      <c r="D30" s="16"/>
      <c r="E30" s="17"/>
    </row>
    <row r="31" ht="20.1" customHeight="1" spans="1:5">
      <c r="A31" s="14" t="s">
        <v>35</v>
      </c>
      <c r="B31" s="46" t="s">
        <v>36</v>
      </c>
      <c r="C31" s="16"/>
      <c r="D31" s="16"/>
      <c r="E31" s="17"/>
    </row>
    <row r="32" ht="20.1" customHeight="1" spans="1:5">
      <c r="A32" s="16"/>
      <c r="B32" s="16" t="s">
        <v>33</v>
      </c>
      <c r="C32" s="16">
        <v>5</v>
      </c>
      <c r="D32" s="16" t="s">
        <v>30</v>
      </c>
      <c r="E32" s="17">
        <f>1.175*0.3*C32</f>
        <v>1.7625</v>
      </c>
    </row>
    <row r="33" ht="20.1" customHeight="1" spans="1:5">
      <c r="A33" s="16"/>
      <c r="B33" s="16"/>
      <c r="C33" s="16"/>
      <c r="D33" s="16"/>
      <c r="E33" s="17"/>
    </row>
    <row r="34" ht="20.1" customHeight="1" spans="1:5">
      <c r="A34" s="14" t="s">
        <v>37</v>
      </c>
      <c r="B34" s="46" t="s">
        <v>38</v>
      </c>
      <c r="C34" s="16"/>
      <c r="D34" s="16"/>
      <c r="E34" s="17"/>
    </row>
    <row r="35" ht="20.1" customHeight="1" spans="1:5">
      <c r="A35" s="16"/>
      <c r="B35" s="16" t="s">
        <v>39</v>
      </c>
      <c r="C35" s="16">
        <v>1</v>
      </c>
      <c r="D35" s="16" t="s">
        <v>30</v>
      </c>
      <c r="E35" s="17">
        <f>1.34*0.3*C35</f>
        <v>0.402</v>
      </c>
    </row>
    <row r="36" ht="20.1" customHeight="1" spans="1:5">
      <c r="A36" s="14"/>
      <c r="B36" s="14"/>
      <c r="C36" s="14"/>
      <c r="D36" s="14"/>
      <c r="E36" s="24"/>
    </row>
    <row r="37" ht="63" customHeight="1" spans="1:5">
      <c r="A37" s="47" t="s">
        <v>40</v>
      </c>
      <c r="B37" s="48" t="s">
        <v>41</v>
      </c>
      <c r="C37" s="49"/>
      <c r="D37" s="49"/>
      <c r="E37" s="50"/>
    </row>
    <row r="38" s="3" customFormat="1" spans="1:5">
      <c r="A38" s="51"/>
      <c r="B38"/>
      <c r="C38"/>
      <c r="D38"/>
      <c r="E38" s="1"/>
    </row>
  </sheetData>
  <mergeCells count="1">
    <mergeCell ref="A1:E1"/>
  </mergeCells>
  <pageMargins left="0.7" right="0.7" top="0.75" bottom="0.75" header="0.3" footer="0.3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view="pageBreakPreview" zoomScale="85" zoomScaleNormal="100" workbookViewId="0">
      <selection activeCell="I12" sqref="I12"/>
    </sheetView>
  </sheetViews>
  <sheetFormatPr defaultColWidth="9" defaultRowHeight="13.8" outlineLevelCol="6"/>
  <cols>
    <col min="1" max="1" width="7.12962962962963" customWidth="1"/>
    <col min="2" max="2" width="23" customWidth="1"/>
    <col min="3" max="3" width="9" customWidth="1"/>
    <col min="4" max="4" width="10" customWidth="1"/>
    <col min="5" max="5" width="9.87962962962963" style="1" customWidth="1"/>
    <col min="6" max="6" width="12.3796296296296" style="2" customWidth="1"/>
    <col min="7" max="7" width="12.8796296296296" style="3" customWidth="1"/>
  </cols>
  <sheetData>
    <row r="1" ht="24.75" customHeight="1" spans="1:7">
      <c r="A1" s="4"/>
      <c r="B1" s="4"/>
      <c r="C1" s="4"/>
      <c r="D1" s="4"/>
      <c r="E1" s="5"/>
      <c r="F1" s="4"/>
      <c r="G1" s="6"/>
    </row>
    <row r="2" ht="43.5" customHeight="1" spans="1:7">
      <c r="A2" s="7" t="s">
        <v>42</v>
      </c>
      <c r="B2" s="7"/>
      <c r="C2" s="7"/>
      <c r="D2" s="7"/>
      <c r="E2" s="7"/>
      <c r="F2" s="7"/>
      <c r="G2" s="7"/>
    </row>
    <row r="3" ht="7.5" customHeight="1" spans="1:7">
      <c r="A3" s="8"/>
      <c r="B3" s="9"/>
      <c r="C3" s="10"/>
      <c r="D3" s="10"/>
      <c r="E3" s="11"/>
      <c r="F3" s="12"/>
      <c r="G3" s="13"/>
    </row>
    <row r="4" ht="21.95" customHeight="1" spans="1:7">
      <c r="A4" s="14" t="s">
        <v>6</v>
      </c>
      <c r="B4" s="15" t="s">
        <v>43</v>
      </c>
      <c r="C4" s="15"/>
      <c r="D4" s="14" t="s">
        <v>44</v>
      </c>
      <c r="E4" s="16" t="s">
        <v>45</v>
      </c>
      <c r="F4" s="17" t="s">
        <v>46</v>
      </c>
      <c r="G4" s="18" t="s">
        <v>47</v>
      </c>
    </row>
    <row r="5" ht="24.95" customHeight="1" spans="1:7">
      <c r="A5" s="19">
        <v>1</v>
      </c>
      <c r="B5" s="20" t="s">
        <v>48</v>
      </c>
      <c r="C5" s="20"/>
      <c r="D5" s="16">
        <v>41</v>
      </c>
      <c r="E5" s="21">
        <v>750</v>
      </c>
      <c r="F5" s="17">
        <f>D5*E5</f>
        <v>30750</v>
      </c>
      <c r="G5" s="22"/>
    </row>
    <row r="6" ht="24.95" customHeight="1" spans="1:7">
      <c r="A6" s="19">
        <v>2</v>
      </c>
      <c r="B6" s="20" t="s">
        <v>49</v>
      </c>
      <c r="C6" s="20"/>
      <c r="D6" s="16">
        <v>35</v>
      </c>
      <c r="E6" s="21">
        <v>560</v>
      </c>
      <c r="F6" s="17">
        <f>D6*E6</f>
        <v>19600</v>
      </c>
      <c r="G6" s="22"/>
    </row>
    <row r="7" ht="24.95" customHeight="1" spans="1:7">
      <c r="A7" s="19">
        <v>3</v>
      </c>
      <c r="B7" s="20" t="s">
        <v>50</v>
      </c>
      <c r="C7" s="20"/>
      <c r="D7" s="16">
        <v>6</v>
      </c>
      <c r="E7" s="21">
        <v>320</v>
      </c>
      <c r="F7" s="17">
        <f>D7*E7</f>
        <v>1920</v>
      </c>
      <c r="G7" s="22"/>
    </row>
    <row r="8" ht="24.95" customHeight="1" spans="1:7">
      <c r="A8" s="14"/>
      <c r="B8" s="15" t="s">
        <v>51</v>
      </c>
      <c r="C8" s="15"/>
      <c r="D8" s="14"/>
      <c r="E8" s="23"/>
      <c r="F8" s="24">
        <f>SUM(F5:F7)</f>
        <v>52270</v>
      </c>
      <c r="G8" s="25"/>
    </row>
    <row r="9" ht="24.95" customHeight="1" spans="1:6">
      <c r="A9" s="4"/>
      <c r="B9" s="2"/>
      <c r="C9" s="2"/>
      <c r="D9" s="2"/>
      <c r="F9" s="17"/>
    </row>
    <row r="10" ht="24.95" customHeight="1" spans="1:7">
      <c r="A10" s="14" t="s">
        <v>15</v>
      </c>
      <c r="B10" s="15" t="s">
        <v>52</v>
      </c>
      <c r="C10" s="15"/>
      <c r="D10" s="14" t="s">
        <v>53</v>
      </c>
      <c r="E10" s="26"/>
      <c r="F10" s="17"/>
      <c r="G10" s="22"/>
    </row>
    <row r="11" ht="24.95" customHeight="1" spans="1:7">
      <c r="A11" s="19">
        <v>1</v>
      </c>
      <c r="B11" s="20" t="s">
        <v>48</v>
      </c>
      <c r="C11" s="20"/>
      <c r="D11" s="16">
        <v>39</v>
      </c>
      <c r="E11" s="26">
        <v>750</v>
      </c>
      <c r="F11" s="17">
        <f>D11*E11</f>
        <v>29250</v>
      </c>
      <c r="G11" s="22"/>
    </row>
    <row r="12" ht="24.95" customHeight="1" spans="1:7">
      <c r="A12" s="19">
        <v>2</v>
      </c>
      <c r="B12" s="20" t="s">
        <v>49</v>
      </c>
      <c r="C12" s="20"/>
      <c r="D12" s="16">
        <v>11</v>
      </c>
      <c r="E12" s="26">
        <v>560</v>
      </c>
      <c r="F12" s="17">
        <f>D12*E12</f>
        <v>6160</v>
      </c>
      <c r="G12" s="22"/>
    </row>
    <row r="13" ht="24.95" customHeight="1" spans="1:7">
      <c r="A13" s="19">
        <v>3</v>
      </c>
      <c r="B13" s="20" t="s">
        <v>50</v>
      </c>
      <c r="C13" s="20"/>
      <c r="D13" s="16">
        <v>10</v>
      </c>
      <c r="E13" s="26">
        <v>320</v>
      </c>
      <c r="F13" s="17">
        <f>D13*E13</f>
        <v>3200</v>
      </c>
      <c r="G13" s="22"/>
    </row>
    <row r="14" ht="24.95" customHeight="1" spans="1:7">
      <c r="A14" s="19">
        <v>4</v>
      </c>
      <c r="B14" s="27" t="s">
        <v>54</v>
      </c>
      <c r="C14" s="16"/>
      <c r="D14" s="16">
        <v>1600</v>
      </c>
      <c r="E14" s="21">
        <v>22</v>
      </c>
      <c r="F14" s="17">
        <f>D14*E14</f>
        <v>35200</v>
      </c>
      <c r="G14" s="22"/>
    </row>
    <row r="15" ht="24.95" customHeight="1" spans="1:7">
      <c r="A15" s="19">
        <v>5</v>
      </c>
      <c r="B15" s="28" t="s">
        <v>55</v>
      </c>
      <c r="C15" s="28"/>
      <c r="D15" s="2">
        <v>1</v>
      </c>
      <c r="E15" s="29">
        <v>3500</v>
      </c>
      <c r="F15" s="17">
        <f>D15*E15</f>
        <v>3500</v>
      </c>
      <c r="G15" s="30"/>
    </row>
    <row r="16" ht="24.95" customHeight="1" spans="1:7">
      <c r="A16" s="14"/>
      <c r="B16" s="15" t="s">
        <v>51</v>
      </c>
      <c r="C16" s="15"/>
      <c r="D16" s="14"/>
      <c r="E16" s="14"/>
      <c r="F16" s="24">
        <f>SUM(F11:F15)</f>
        <v>77310</v>
      </c>
      <c r="G16" s="31"/>
    </row>
    <row r="17" ht="24.95" customHeight="1" spans="1:7">
      <c r="A17" s="14"/>
      <c r="B17" s="15"/>
      <c r="C17" s="15"/>
      <c r="D17" s="14"/>
      <c r="E17" s="14"/>
      <c r="F17" s="24"/>
      <c r="G17" s="31"/>
    </row>
    <row r="18" ht="24.95" customHeight="1" spans="1:7">
      <c r="A18" s="14"/>
      <c r="B18" s="15" t="s">
        <v>56</v>
      </c>
      <c r="C18" s="15"/>
      <c r="D18" s="14"/>
      <c r="E18" s="14"/>
      <c r="F18" s="24">
        <f>F8+F16</f>
        <v>129580</v>
      </c>
      <c r="G18" s="31"/>
    </row>
    <row r="19" ht="45" customHeight="1" spans="1:4">
      <c r="A19" s="32" t="s">
        <v>57</v>
      </c>
      <c r="B19" s="2" t="s">
        <v>58</v>
      </c>
      <c r="C19" s="33"/>
      <c r="D19" s="33"/>
    </row>
    <row r="20" ht="24.95" customHeight="1" spans="1:7">
      <c r="A20" s="34" t="s">
        <v>59</v>
      </c>
      <c r="B20" s="35"/>
      <c r="C20" s="35"/>
      <c r="D20" s="35"/>
      <c r="E20" s="36"/>
      <c r="F20" s="37"/>
      <c r="G20" s="38"/>
    </row>
    <row r="21" ht="24.95" customHeight="1" spans="1:7">
      <c r="A21" s="37">
        <v>1</v>
      </c>
      <c r="B21" s="39" t="s">
        <v>60</v>
      </c>
      <c r="C21" s="39"/>
      <c r="D21" s="39"/>
      <c r="E21" s="40"/>
      <c r="F21" s="39"/>
      <c r="G21" s="41"/>
    </row>
    <row r="22" ht="24.95" customHeight="1" spans="1:7">
      <c r="A22" s="12">
        <v>2</v>
      </c>
      <c r="B22" s="42" t="s">
        <v>61</v>
      </c>
      <c r="C22" s="42"/>
      <c r="D22" s="42"/>
      <c r="E22" s="43"/>
      <c r="F22" s="42"/>
      <c r="G22" s="44"/>
    </row>
    <row r="23" ht="24.95" customHeight="1" spans="1:7">
      <c r="A23" s="12">
        <v>3</v>
      </c>
      <c r="B23" s="42" t="s">
        <v>62</v>
      </c>
      <c r="C23" s="42"/>
      <c r="D23" s="42"/>
      <c r="E23" s="43"/>
      <c r="F23" s="42"/>
      <c r="G23" s="44"/>
    </row>
    <row r="24" ht="24.95" customHeight="1" spans="1:7">
      <c r="A24" s="12">
        <v>4</v>
      </c>
      <c r="B24" s="42" t="s">
        <v>63</v>
      </c>
      <c r="C24" s="42"/>
      <c r="D24" s="42"/>
      <c r="E24" s="43"/>
      <c r="F24" s="42"/>
      <c r="G24" s="44"/>
    </row>
    <row r="25" ht="24.95" customHeight="1" spans="1:7">
      <c r="A25" s="12">
        <v>5</v>
      </c>
      <c r="B25" s="42" t="s">
        <v>64</v>
      </c>
      <c r="C25" s="42"/>
      <c r="D25" s="42"/>
      <c r="E25" s="43"/>
      <c r="F25" s="42"/>
      <c r="G25" s="44"/>
    </row>
    <row r="26" ht="24.95" customHeight="1" spans="1:7">
      <c r="A26" s="12">
        <v>6</v>
      </c>
      <c r="B26" s="42" t="s">
        <v>65</v>
      </c>
      <c r="C26" s="42"/>
      <c r="D26" s="42"/>
      <c r="E26" s="43"/>
      <c r="F26" s="42"/>
      <c r="G26" s="44"/>
    </row>
    <row r="27" ht="24.95" customHeight="1" spans="1:7">
      <c r="A27" s="12">
        <v>7</v>
      </c>
      <c r="B27" s="42" t="s">
        <v>66</v>
      </c>
      <c r="C27" s="42"/>
      <c r="D27" s="42"/>
      <c r="E27" s="43"/>
      <c r="F27" s="42"/>
      <c r="G27" s="44"/>
    </row>
    <row r="28" ht="24.95" customHeight="1" spans="1:7">
      <c r="A28" s="2"/>
      <c r="B28" s="28"/>
      <c r="C28" s="28"/>
      <c r="D28" s="28"/>
      <c r="E28" s="29"/>
      <c r="F28" s="28"/>
      <c r="G28" s="30"/>
    </row>
    <row r="29" ht="24.95" customHeight="1" spans="1:7">
      <c r="A29" s="2"/>
      <c r="B29" s="28"/>
      <c r="C29" s="28"/>
      <c r="D29" s="28"/>
      <c r="E29" s="29"/>
      <c r="F29" s="28"/>
      <c r="G29" s="30"/>
    </row>
    <row r="30" ht="24.95" customHeight="1" spans="1:7">
      <c r="A30" s="2"/>
      <c r="B30" s="28"/>
      <c r="C30" s="28"/>
      <c r="D30" s="28"/>
      <c r="E30" s="29"/>
      <c r="F30" s="28"/>
      <c r="G30" s="30"/>
    </row>
    <row r="31" ht="24.95" customHeight="1" spans="1:7">
      <c r="A31" s="2"/>
      <c r="B31" s="28"/>
      <c r="C31" s="28"/>
      <c r="D31" s="28"/>
      <c r="E31" s="29"/>
      <c r="F31" s="28"/>
      <c r="G31" s="30"/>
    </row>
    <row r="32" ht="24.95" customHeight="1" spans="1:7">
      <c r="A32" s="2"/>
      <c r="B32" s="28"/>
      <c r="C32" s="28"/>
      <c r="D32" s="28"/>
      <c r="E32" s="29"/>
      <c r="F32" s="28"/>
      <c r="G32" s="30"/>
    </row>
    <row r="33" ht="24.95" customHeight="1"/>
    <row r="34" ht="24.95" customHeight="1"/>
  </sheetData>
  <mergeCells count="1">
    <mergeCell ref="A2:G2"/>
  </mergeCells>
  <pageMargins left="0.7" right="0.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石材踏步修复</vt:lpstr>
      <vt:lpstr>高墙修复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xiejunxi</dc:creator>
  <cp:lastModifiedBy>魂</cp:lastModifiedBy>
  <dcterms:created xsi:type="dcterms:W3CDTF">2015-06-05T18:19:00Z</dcterms:created>
  <cp:lastPrinted>2024-03-21T12:20:00Z</cp:lastPrinted>
  <dcterms:modified xsi:type="dcterms:W3CDTF">2024-04-01T07:50:37Z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7026A139E1AF479D9841DFEB3C7CFA21_13</vt:lpwstr>
  </property>
  <property fmtid="{D5CDD505-2E9C-101B-9397-08002B2CF9AE}" pid="3" name="KSOProductBuildVer">
    <vt:lpwstr>2052-12.1.0.16417</vt:lpwstr>
  </property>
</Properties>
</file>