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<sst xmlns="http://schemas.openxmlformats.org/spreadsheetml/2006/main" count="103" uniqueCount="86">
  <si>
    <t>和田公路事业发展中心于田养护所2025年度公路沿线设施日常养护计划采购物资报价单</t>
  </si>
  <si>
    <t>单位：和田公路事业发展中心于田养护所</t>
  </si>
  <si>
    <t>日期：2025年3月13日</t>
  </si>
  <si>
    <t>序号</t>
  </si>
  <si>
    <t>工程项目</t>
  </si>
  <si>
    <t>单位</t>
  </si>
  <si>
    <t>工程量</t>
  </si>
  <si>
    <t>金额</t>
  </si>
  <si>
    <t>物资采购信息</t>
  </si>
  <si>
    <t>备注</t>
  </si>
  <si>
    <t>物资名称</t>
  </si>
  <si>
    <t>规格型号及参数要求</t>
  </si>
  <si>
    <t>采购量计算公式</t>
  </si>
  <si>
    <t>数量</t>
  </si>
  <si>
    <t>单价</t>
  </si>
  <si>
    <t>限价</t>
  </si>
  <si>
    <t>报价</t>
  </si>
  <si>
    <t>贴百米号</t>
  </si>
  <si>
    <t>块</t>
  </si>
  <si>
    <t>百米号</t>
  </si>
  <si>
    <t>直径30cm，反光数字，合成橡胶+喷绒布，背面胶面粘贴使用方便，结实耐用。</t>
  </si>
  <si>
    <t>采购量=工程量=470（块）</t>
  </si>
  <si>
    <t>里程碑描字</t>
  </si>
  <si>
    <t>数字反光膜</t>
  </si>
  <si>
    <t>按里程碑规格制作数字反光膜，反光等级三级</t>
  </si>
  <si>
    <t>采购量=工程量=34（块）</t>
  </si>
  <si>
    <t>人工人刷标志牌立柱（单柱）</t>
  </si>
  <si>
    <t>套</t>
  </si>
  <si>
    <t>油漆</t>
  </si>
  <si>
    <t>防锈银粉漆，应符合《公路交通安全设施设计规范JTGD81-2017》的要求</t>
  </si>
  <si>
    <t>采购量=立柱数量*0.31（kg）=（4+28）*0.31=9.92（公斤）</t>
  </si>
  <si>
    <t>公斤</t>
  </si>
  <si>
    <t>人工人刷标志牌立柱（双柱）</t>
  </si>
  <si>
    <t>波形梁端头贴反光膜</t>
  </si>
  <si>
    <t>㎡</t>
  </si>
  <si>
    <t>反光膜</t>
  </si>
  <si>
    <t>反光效果三级；黄黑间距15cm</t>
  </si>
  <si>
    <t>采购量=工程量=82（㎡）</t>
  </si>
  <si>
    <t>平方米</t>
  </si>
  <si>
    <t>粉刷波形梁护栏</t>
  </si>
  <si>
    <t>波形梁护栏专用油漆</t>
  </si>
  <si>
    <t>要符合《公路三波形梁钢护栏》（JT/T457-2007)技术规范要求的油漆</t>
  </si>
  <si>
    <t>采购量=工程量/4=2800/4=700（kg）</t>
  </si>
  <si>
    <t>刷子</t>
  </si>
  <si>
    <t>宽10cm</t>
  </si>
  <si>
    <t>采购量=工程量/28=2800/28=100（把）</t>
  </si>
  <si>
    <t>把</t>
  </si>
  <si>
    <t>手套</t>
  </si>
  <si>
    <t>有效达到手部防护</t>
  </si>
  <si>
    <t>采购量=预计耗用数量=100（双）</t>
  </si>
  <si>
    <t>双</t>
  </si>
  <si>
    <t>\t 安装轮廓标（金属材质）</t>
  </si>
  <si>
    <t>根</t>
  </si>
  <si>
    <t>\t 轮廓标（金属材质）</t>
  </si>
  <si>
    <t>110mm*70mm*50mm；要达到国家二级反光效果</t>
  </si>
  <si>
    <t>采购量=工程量=850（根）</t>
  </si>
  <si>
    <t>更换塑钢里程碑</t>
  </si>
  <si>
    <t>塑钢里程碑</t>
  </si>
  <si>
    <t>110cm*50cm*15cm</t>
  </si>
  <si>
    <t>采购量=工程量=2（块）</t>
  </si>
  <si>
    <t>安装轮廓标（金属材质）</t>
  </si>
  <si>
    <t>轮廓标</t>
  </si>
  <si>
    <t>锰钢材质；【1250*125*2.8MM】黄白</t>
  </si>
  <si>
    <t>采购量=工程量=562（根）</t>
  </si>
  <si>
    <t>尼龙网阻沙栅栏</t>
  </si>
  <si>
    <t>m</t>
  </si>
  <si>
    <t>尼龙网</t>
  </si>
  <si>
    <t>材质：聚乙烯塑料，宽1.2米，长700米，柔性防尘防沙网。应符合《公路交通安全设施设计规范JTG D81-2017》的要求。</t>
  </si>
  <si>
    <t>采购量=工程量=700（米）</t>
  </si>
  <si>
    <t>米</t>
  </si>
  <si>
    <t>铁桩</t>
  </si>
  <si>
    <t>长度：1.6m，圆钢，直径7cm</t>
  </si>
  <si>
    <t>采购量=（工程量/3）+1=（700/3）+1=234.33</t>
  </si>
  <si>
    <t>个</t>
  </si>
  <si>
    <t>底座</t>
  </si>
  <si>
    <t>材质：C30水泥混凝土；底座长宽高：30*30*30；套管孔：直径8cm，深度25cm；</t>
  </si>
  <si>
    <t>铁丝</t>
  </si>
  <si>
    <t>8#丝</t>
  </si>
  <si>
    <r>
      <rPr>
        <sz val="11"/>
        <color theme="1"/>
        <rFont val="宋体"/>
        <charset val="134"/>
        <scheme val="minor"/>
      </rPr>
      <t>采购量=[（700*3）+（</t>
    </r>
    <r>
      <rPr>
        <sz val="11"/>
        <color theme="1"/>
        <rFont val="Arial"/>
        <charset val="134"/>
      </rPr>
      <t>√</t>
    </r>
    <r>
      <rPr>
        <sz val="11"/>
        <color theme="1"/>
        <rFont val="宋体"/>
        <charset val="134"/>
        <scheme val="minor"/>
      </rPr>
      <t>3²+1.2²)*2*235]*0.1（kg）(2100+1518.10)*0.1=362(kg）</t>
    </r>
  </si>
  <si>
    <t>紧线器</t>
  </si>
  <si>
    <t>镀锌，防水防锈</t>
  </si>
  <si>
    <t>采购量=（工程量*3）/70（m）=（700*3）/70=30（个）</t>
  </si>
  <si>
    <t>卡扣</t>
  </si>
  <si>
    <t>用于固定铁丝与尼龙网</t>
  </si>
  <si>
    <t>采购量=工程量*7+100=700*7+100=5000（个）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</si>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</sst>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b/>
      <sz val="11"/>
      <color theme="1"/>
      <name val="方正黑体_GBK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1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2"/>
  <sheetViews>
    <sheetView tabSelected="1" zoomScale="70" zoomScaleNormal="70" topLeftCell="B1" workbookViewId="0">
      <pane ySplit="4" topLeftCell="A5" activePane="bottomLeft" state="frozen"/>
      <selection/>
      <selection pane="bottomLeft" activeCell="Q8" sqref="Q8"/>
    </sheetView>
  </sheetViews>
  <sheetFormatPr defaultColWidth="9" defaultRowHeight="14.4"/>
  <cols>
    <col min="1" max="1" width="2.90740740740741" style="1" customWidth="1"/>
    <col min="2" max="2" width="28.7037037037037" style="1" customWidth="1"/>
    <col min="3" max="3" width="4.81481481481481" style="1" customWidth="1"/>
    <col min="4" max="4" width="7.26851851851852" style="1" customWidth="1"/>
    <col min="5" max="5" width="11.2962962962963" style="1" customWidth="1"/>
    <col min="6" max="6" width="20.9074074074074" style="1" customWidth="1"/>
    <col min="7" max="7" width="49.4722222222222" style="1" customWidth="1"/>
    <col min="8" max="8" width="52.9814814814815" style="1" customWidth="1"/>
    <col min="9" max="9" width="7.73148148148148" style="1" customWidth="1"/>
    <col min="10" max="10" width="5.63888888888889" style="1" customWidth="1"/>
    <col min="11" max="11" width="7.5462962962963" style="1" customWidth="1"/>
    <col min="12" max="13" width="12.2037037037037" style="1" customWidth="1"/>
    <col min="14" max="14" width="7.18518518518519" style="1" customWidth="1"/>
    <col min="15" max="16384" width="9" style="1"/>
  </cols>
  <sheetData>
    <row r="1" ht="37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29" customHeight="1" spans="1:14">
      <c r="A2" s="4" t="s">
        <v>1</v>
      </c>
      <c r="B2" s="4"/>
      <c r="C2" s="4"/>
      <c r="D2" s="4"/>
      <c r="E2" s="4"/>
      <c r="F2" s="4"/>
      <c r="G2" s="3"/>
      <c r="H2" s="3"/>
      <c r="I2" s="25" t="s">
        <v>2</v>
      </c>
      <c r="J2" s="25"/>
      <c r="K2" s="25"/>
      <c r="L2" s="25"/>
      <c r="M2" s="25"/>
      <c r="N2" s="25"/>
    </row>
    <row r="3" ht="21" customHeight="1" spans="1:14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7" t="s">
        <v>8</v>
      </c>
      <c r="G3" s="7"/>
      <c r="H3" s="7"/>
      <c r="I3" s="7"/>
      <c r="J3" s="7"/>
      <c r="K3" s="7"/>
      <c r="L3" s="7"/>
      <c r="M3" s="7"/>
      <c r="N3" s="24" t="s">
        <v>9</v>
      </c>
    </row>
    <row r="4" ht="25" customHeight="1" spans="1:14">
      <c r="A4" s="5"/>
      <c r="B4" s="8"/>
      <c r="C4" s="8"/>
      <c r="D4" s="8"/>
      <c r="E4" s="8"/>
      <c r="F4" s="7" t="s">
        <v>10</v>
      </c>
      <c r="G4" s="7" t="s">
        <v>11</v>
      </c>
      <c r="H4" s="7" t="s">
        <v>12</v>
      </c>
      <c r="I4" s="7" t="s">
        <v>5</v>
      </c>
      <c r="J4" s="7" t="s">
        <v>13</v>
      </c>
      <c r="K4" s="7" t="s">
        <v>14</v>
      </c>
      <c r="L4" s="7" t="s">
        <v>15</v>
      </c>
      <c r="M4" s="7" t="s">
        <v>16</v>
      </c>
      <c r="N4" s="24"/>
    </row>
    <row r="5" ht="34" customHeight="1" spans="1:14">
      <c r="A5" s="9">
        <v>1</v>
      </c>
      <c r="B5" s="10" t="s">
        <v>17</v>
      </c>
      <c r="C5" s="9" t="s">
        <v>18</v>
      </c>
      <c r="D5" s="9">
        <v>470</v>
      </c>
      <c r="E5" s="9">
        <v>11739.11</v>
      </c>
      <c r="F5" s="9" t="s">
        <v>19</v>
      </c>
      <c r="G5" s="10" t="s">
        <v>20</v>
      </c>
      <c r="H5" s="10" t="s">
        <v>21</v>
      </c>
      <c r="I5" s="9" t="s">
        <v>18</v>
      </c>
      <c r="J5" s="9">
        <v>470</v>
      </c>
      <c r="K5" s="9">
        <v>25</v>
      </c>
      <c r="L5" s="9">
        <f>J5*K5</f>
        <v>11750</v>
      </c>
      <c r="M5" s="9"/>
      <c r="N5" s="10"/>
    </row>
    <row r="6" ht="29" customHeight="1" spans="1:14">
      <c r="A6" s="9">
        <v>2</v>
      </c>
      <c r="B6" s="10" t="s">
        <v>22</v>
      </c>
      <c r="C6" s="9" t="s">
        <v>18</v>
      </c>
      <c r="D6" s="9">
        <v>34</v>
      </c>
      <c r="E6" s="9">
        <v>14.78</v>
      </c>
      <c r="F6" s="10" t="s">
        <v>23</v>
      </c>
      <c r="G6" s="10" t="s">
        <v>24</v>
      </c>
      <c r="H6" s="10" t="s">
        <v>25</v>
      </c>
      <c r="I6" s="9" t="s">
        <v>18</v>
      </c>
      <c r="J6" s="9">
        <v>34</v>
      </c>
      <c r="K6" s="9">
        <v>30</v>
      </c>
      <c r="L6" s="9">
        <f>J6*K6</f>
        <v>1020</v>
      </c>
      <c r="M6" s="9"/>
      <c r="N6" s="10"/>
    </row>
    <row r="7" ht="25" customHeight="1" spans="1:14">
      <c r="A7" s="9">
        <v>3</v>
      </c>
      <c r="B7" s="10" t="s">
        <v>26</v>
      </c>
      <c r="C7" s="9" t="s">
        <v>27</v>
      </c>
      <c r="D7" s="9">
        <v>4</v>
      </c>
      <c r="E7" s="9">
        <v>14.8</v>
      </c>
      <c r="F7" s="11" t="s">
        <v>28</v>
      </c>
      <c r="G7" s="11" t="s">
        <v>29</v>
      </c>
      <c r="H7" s="11" t="s">
        <v>30</v>
      </c>
      <c r="I7" s="13" t="s">
        <v>31</v>
      </c>
      <c r="J7" s="13">
        <v>10</v>
      </c>
      <c r="K7" s="13">
        <v>14</v>
      </c>
      <c r="L7" s="13">
        <f>J7*K7</f>
        <v>140</v>
      </c>
      <c r="M7" s="13"/>
      <c r="N7" s="13"/>
    </row>
    <row r="8" ht="25" customHeight="1" spans="1:14">
      <c r="A8" s="9">
        <v>4</v>
      </c>
      <c r="B8" s="10" t="s">
        <v>32</v>
      </c>
      <c r="C8" s="9" t="s">
        <v>27</v>
      </c>
      <c r="D8" s="9">
        <v>14</v>
      </c>
      <c r="E8" s="9">
        <v>98.98</v>
      </c>
      <c r="F8" s="12"/>
      <c r="G8" s="12"/>
      <c r="H8" s="12"/>
      <c r="I8" s="20"/>
      <c r="J8" s="20"/>
      <c r="K8" s="20"/>
      <c r="L8" s="20"/>
      <c r="M8" s="20"/>
      <c r="N8" s="20"/>
    </row>
    <row r="9" ht="25" customHeight="1" spans="1:14">
      <c r="A9" s="9">
        <v>5</v>
      </c>
      <c r="B9" s="10" t="s">
        <v>33</v>
      </c>
      <c r="C9" s="9" t="s">
        <v>34</v>
      </c>
      <c r="D9" s="9">
        <v>82</v>
      </c>
      <c r="E9" s="9">
        <v>2870</v>
      </c>
      <c r="F9" s="9" t="s">
        <v>35</v>
      </c>
      <c r="G9" s="9" t="s">
        <v>36</v>
      </c>
      <c r="H9" s="9" t="s">
        <v>37</v>
      </c>
      <c r="I9" s="9" t="s">
        <v>38</v>
      </c>
      <c r="J9" s="9">
        <v>82</v>
      </c>
      <c r="K9" s="9">
        <v>35</v>
      </c>
      <c r="L9" s="9">
        <v>2870</v>
      </c>
      <c r="M9" s="9"/>
      <c r="N9" s="9"/>
    </row>
    <row r="10" ht="30" customHeight="1" spans="1:14">
      <c r="A10" s="13">
        <v>6</v>
      </c>
      <c r="B10" s="11" t="s">
        <v>39</v>
      </c>
      <c r="C10" s="13" t="s">
        <v>34</v>
      </c>
      <c r="D10" s="13">
        <v>2800</v>
      </c>
      <c r="E10" s="13">
        <v>70976.64</v>
      </c>
      <c r="F10" s="10" t="s">
        <v>40</v>
      </c>
      <c r="G10" s="10" t="s">
        <v>41</v>
      </c>
      <c r="H10" s="10" t="s">
        <v>42</v>
      </c>
      <c r="I10" s="9" t="s">
        <v>31</v>
      </c>
      <c r="J10" s="9">
        <v>700</v>
      </c>
      <c r="K10" s="9">
        <v>98</v>
      </c>
      <c r="L10" s="9">
        <f t="shared" ref="L10:L21" si="0">J10*K10</f>
        <v>68600</v>
      </c>
      <c r="M10" s="9"/>
      <c r="N10" s="9"/>
    </row>
    <row r="11" ht="25" customHeight="1" spans="1:14">
      <c r="A11" s="14"/>
      <c r="B11" s="15"/>
      <c r="C11" s="14"/>
      <c r="D11" s="14"/>
      <c r="E11" s="14"/>
      <c r="F11" s="1" t="s">
        <v>43</v>
      </c>
      <c r="G11" s="9" t="s">
        <v>44</v>
      </c>
      <c r="H11" s="9" t="s">
        <v>45</v>
      </c>
      <c r="I11" s="9" t="s">
        <v>46</v>
      </c>
      <c r="J11" s="9">
        <v>100</v>
      </c>
      <c r="K11" s="9">
        <v>10</v>
      </c>
      <c r="L11" s="9">
        <f t="shared" si="0"/>
        <v>1000</v>
      </c>
      <c r="M11" s="9"/>
      <c r="N11" s="9"/>
    </row>
    <row r="12" ht="25" customHeight="1" spans="1:14">
      <c r="A12" s="14"/>
      <c r="B12" s="15"/>
      <c r="C12" s="14"/>
      <c r="D12" s="14"/>
      <c r="E12" s="14"/>
      <c r="F12" s="9" t="s">
        <v>47</v>
      </c>
      <c r="G12" s="9" t="s">
        <v>48</v>
      </c>
      <c r="H12" s="9" t="s">
        <v>49</v>
      </c>
      <c r="I12" s="9" t="s">
        <v>50</v>
      </c>
      <c r="J12" s="9">
        <v>100</v>
      </c>
      <c r="K12" s="9">
        <v>10</v>
      </c>
      <c r="L12" s="9">
        <f t="shared" si="0"/>
        <v>1000</v>
      </c>
      <c r="M12" s="9"/>
      <c r="N12" s="9"/>
    </row>
    <row r="13" ht="30" customHeight="1" spans="1:14">
      <c r="A13" s="9">
        <v>7</v>
      </c>
      <c r="B13" s="10" t="s">
        <v>51</v>
      </c>
      <c r="C13" s="9" t="s">
        <v>52</v>
      </c>
      <c r="D13" s="9">
        <v>850</v>
      </c>
      <c r="E13" s="9">
        <v>25500</v>
      </c>
      <c r="F13" s="10" t="s">
        <v>53</v>
      </c>
      <c r="G13" s="9" t="s">
        <v>54</v>
      </c>
      <c r="H13" s="16" t="s">
        <v>55</v>
      </c>
      <c r="I13" s="9" t="s">
        <v>52</v>
      </c>
      <c r="J13" s="9">
        <v>850</v>
      </c>
      <c r="K13" s="9">
        <v>30</v>
      </c>
      <c r="L13" s="9">
        <f t="shared" si="0"/>
        <v>25500</v>
      </c>
      <c r="M13" s="9"/>
      <c r="N13" s="9"/>
    </row>
    <row r="14" ht="25" customHeight="1" spans="1:14">
      <c r="A14" s="9">
        <v>8</v>
      </c>
      <c r="B14" s="10" t="s">
        <v>56</v>
      </c>
      <c r="C14" s="9" t="s">
        <v>18</v>
      </c>
      <c r="D14" s="9">
        <v>2</v>
      </c>
      <c r="E14" s="9">
        <v>480</v>
      </c>
      <c r="F14" s="9" t="s">
        <v>57</v>
      </c>
      <c r="G14" s="9" t="s">
        <v>58</v>
      </c>
      <c r="H14" s="16" t="s">
        <v>59</v>
      </c>
      <c r="I14" s="9" t="s">
        <v>18</v>
      </c>
      <c r="J14" s="9">
        <v>2</v>
      </c>
      <c r="K14" s="9">
        <v>240</v>
      </c>
      <c r="L14" s="9">
        <f t="shared" si="0"/>
        <v>480</v>
      </c>
      <c r="M14" s="9"/>
      <c r="N14" s="9"/>
    </row>
    <row r="15" ht="25" customHeight="1" spans="1:14">
      <c r="A15" s="9">
        <v>9</v>
      </c>
      <c r="B15" s="10" t="s">
        <v>60</v>
      </c>
      <c r="C15" s="9" t="s">
        <v>52</v>
      </c>
      <c r="D15" s="9">
        <v>562</v>
      </c>
      <c r="E15" s="9">
        <v>44960</v>
      </c>
      <c r="F15" s="9" t="s">
        <v>61</v>
      </c>
      <c r="G15" s="9" t="s">
        <v>62</v>
      </c>
      <c r="H15" s="16" t="s">
        <v>63</v>
      </c>
      <c r="I15" s="9" t="s">
        <v>52</v>
      </c>
      <c r="J15" s="9">
        <v>562</v>
      </c>
      <c r="K15" s="9">
        <v>80</v>
      </c>
      <c r="L15" s="9">
        <f t="shared" si="0"/>
        <v>44960</v>
      </c>
      <c r="M15" s="9"/>
      <c r="N15" s="9"/>
    </row>
    <row r="16" ht="43.2" spans="1:14">
      <c r="A16" s="13">
        <v>10</v>
      </c>
      <c r="B16" s="11" t="s">
        <v>64</v>
      </c>
      <c r="C16" s="13" t="s">
        <v>65</v>
      </c>
      <c r="D16" s="13">
        <v>700</v>
      </c>
      <c r="E16" s="13">
        <v>16100</v>
      </c>
      <c r="F16" s="9" t="s">
        <v>66</v>
      </c>
      <c r="G16" s="10" t="s">
        <v>67</v>
      </c>
      <c r="H16" s="17" t="s">
        <v>68</v>
      </c>
      <c r="I16" s="9" t="s">
        <v>69</v>
      </c>
      <c r="J16" s="9">
        <v>700</v>
      </c>
      <c r="K16" s="9">
        <v>11</v>
      </c>
      <c r="L16" s="9">
        <f t="shared" si="0"/>
        <v>7700</v>
      </c>
      <c r="M16" s="9"/>
      <c r="N16" s="9"/>
    </row>
    <row r="17" ht="25" customHeight="1" spans="1:14">
      <c r="A17" s="14"/>
      <c r="B17" s="15"/>
      <c r="C17" s="14"/>
      <c r="D17" s="14"/>
      <c r="E17" s="14"/>
      <c r="F17" s="9" t="s">
        <v>70</v>
      </c>
      <c r="G17" s="9" t="s">
        <v>71</v>
      </c>
      <c r="H17" s="18" t="s">
        <v>72</v>
      </c>
      <c r="I17" s="9" t="s">
        <v>73</v>
      </c>
      <c r="J17" s="9">
        <v>235</v>
      </c>
      <c r="K17" s="9">
        <v>8</v>
      </c>
      <c r="L17" s="9">
        <f t="shared" si="0"/>
        <v>1880</v>
      </c>
      <c r="M17" s="9"/>
      <c r="N17" s="9"/>
    </row>
    <row r="18" ht="37" customHeight="1" spans="1:14">
      <c r="A18" s="14"/>
      <c r="B18" s="15"/>
      <c r="C18" s="14"/>
      <c r="D18" s="14"/>
      <c r="E18" s="14"/>
      <c r="F18" s="9" t="s">
        <v>74</v>
      </c>
      <c r="G18" s="10" t="s">
        <v>75</v>
      </c>
      <c r="H18" s="18" t="s">
        <v>72</v>
      </c>
      <c r="I18" s="9" t="s">
        <v>73</v>
      </c>
      <c r="J18" s="9">
        <v>235</v>
      </c>
      <c r="K18" s="9">
        <v>8</v>
      </c>
      <c r="L18" s="9">
        <f t="shared" si="0"/>
        <v>1880</v>
      </c>
      <c r="M18" s="9"/>
      <c r="N18" s="9"/>
    </row>
    <row r="19" ht="43" customHeight="1" spans="1:14">
      <c r="A19" s="14"/>
      <c r="B19" s="15"/>
      <c r="C19" s="14"/>
      <c r="D19" s="14"/>
      <c r="E19" s="14"/>
      <c r="F19" s="9" t="s">
        <v>76</v>
      </c>
      <c r="G19" s="9" t="s">
        <v>77</v>
      </c>
      <c r="H19" s="19" t="s">
        <v>78</v>
      </c>
      <c r="I19" s="9" t="s">
        <v>31</v>
      </c>
      <c r="J19" s="9">
        <v>362</v>
      </c>
      <c r="K19" s="9">
        <v>6</v>
      </c>
      <c r="L19" s="9">
        <f t="shared" si="0"/>
        <v>2172</v>
      </c>
      <c r="M19" s="9"/>
      <c r="N19" s="9"/>
    </row>
    <row r="20" ht="25" customHeight="1" spans="1:14">
      <c r="A20" s="14"/>
      <c r="B20" s="15"/>
      <c r="C20" s="14"/>
      <c r="D20" s="14"/>
      <c r="E20" s="14"/>
      <c r="F20" s="9" t="s">
        <v>79</v>
      </c>
      <c r="G20" s="9" t="s">
        <v>80</v>
      </c>
      <c r="H20" s="9" t="s">
        <v>81</v>
      </c>
      <c r="I20" s="9" t="s">
        <v>73</v>
      </c>
      <c r="J20" s="9">
        <v>30</v>
      </c>
      <c r="K20" s="9">
        <v>25</v>
      </c>
      <c r="L20" s="9">
        <f t="shared" si="0"/>
        <v>750</v>
      </c>
      <c r="M20" s="9"/>
      <c r="N20" s="9"/>
    </row>
    <row r="21" ht="25" customHeight="1" spans="1:14">
      <c r="A21" s="20"/>
      <c r="B21" s="12"/>
      <c r="C21" s="20"/>
      <c r="D21" s="20"/>
      <c r="E21" s="20"/>
      <c r="F21" s="9" t="s">
        <v>82</v>
      </c>
      <c r="G21" s="9" t="s">
        <v>83</v>
      </c>
      <c r="H21" s="9" t="s">
        <v>84</v>
      </c>
      <c r="I21" s="9" t="s">
        <v>73</v>
      </c>
      <c r="J21" s="9">
        <v>5000</v>
      </c>
      <c r="K21" s="9">
        <v>0.4</v>
      </c>
      <c r="L21" s="9">
        <f t="shared" si="0"/>
        <v>2000</v>
      </c>
      <c r="M21" s="9"/>
      <c r="N21" s="9"/>
    </row>
    <row r="22" s="2" customFormat="1" ht="25" customHeight="1" spans="1:14">
      <c r="A22" s="21" t="s">
        <v>85</v>
      </c>
      <c r="B22" s="22"/>
      <c r="C22" s="22"/>
      <c r="D22" s="23"/>
      <c r="E22" s="24">
        <f>SUM(E5:E21)</f>
        <v>172754.31</v>
      </c>
      <c r="F22" s="24"/>
      <c r="G22" s="24"/>
      <c r="H22" s="24"/>
      <c r="I22" s="24"/>
      <c r="J22" s="24"/>
      <c r="K22" s="24"/>
      <c r="L22" s="24">
        <f>SUM(L5:L21)</f>
        <v>173702</v>
      </c>
      <c r="M22" s="24"/>
      <c r="N22" s="24"/>
    </row>
  </sheetData>
  <mergeCells count="29">
    <mergeCell ref="A1:N1"/>
    <mergeCell ref="A2:F2"/>
    <mergeCell ref="I2:N2"/>
    <mergeCell ref="F3:L3"/>
    <mergeCell ref="A22:D22"/>
    <mergeCell ref="A3:A4"/>
    <mergeCell ref="A10:A12"/>
    <mergeCell ref="A16:A21"/>
    <mergeCell ref="B3:B4"/>
    <mergeCell ref="B10:B12"/>
    <mergeCell ref="B16:B21"/>
    <mergeCell ref="C3:C4"/>
    <mergeCell ref="C10:C12"/>
    <mergeCell ref="C16:C21"/>
    <mergeCell ref="D3:D4"/>
    <mergeCell ref="D10:D12"/>
    <mergeCell ref="D16:D21"/>
    <mergeCell ref="E3:E4"/>
    <mergeCell ref="E10:E12"/>
    <mergeCell ref="E16:E21"/>
    <mergeCell ref="F7:F8"/>
    <mergeCell ref="G7:G8"/>
    <mergeCell ref="H7:H8"/>
    <mergeCell ref="I7:I8"/>
    <mergeCell ref="J7:J8"/>
    <mergeCell ref="K7:K8"/>
    <mergeCell ref="L7:L8"/>
    <mergeCell ref="N3:N4"/>
    <mergeCell ref="N7:N8"/>
  </mergeCells>
  <pageMargins left="0.7" right="0.7" top="0.75" bottom="0.75" header="0.3" footer="0.3"/>
  <pageSetup paperSize="9" scale="6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Elyarrrrrr .</cp:lastModifiedBy>
  <dcterms:created xsi:type="dcterms:W3CDTF">2023-05-12T11:15:00Z</dcterms:created>
  <dcterms:modified xsi:type="dcterms:W3CDTF">2025-04-01T17:29:55Z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EC580B00657B4FC7A4E5D8CC5FC3E5E1_13</vt:lpwstr>
  </property>
</Properties>
</file>