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预算估价" sheetId="1" r:id="rId1"/>
  </sheets>
  <definedNames>
    <definedName name="_xlnm._FilterDatabase" localSheetId="0" hidden="1">预算估价!$A$4:$Q$37</definedName>
    <definedName name="_xlnm.Print_Titles" localSheetId="0">预算估价!$1:$5</definedName>
  </definedNames>
  <calcPr calcId="144525"/>
</workbook>
</file>

<file path=xl/sharedStrings.xml><?xml version="1.0" encoding="utf-8"?>
<sst xmlns="http://schemas.openxmlformats.org/spreadsheetml/2006/main" count="88" uniqueCount="60">
  <si>
    <r>
      <rPr>
        <sz val="20"/>
        <color theme="1"/>
        <rFont val="方正公文小标宋"/>
        <charset val="134"/>
      </rPr>
      <t>地委组织部</t>
    </r>
    <r>
      <rPr>
        <sz val="20"/>
        <color theme="1"/>
        <rFont val="Times New Roman"/>
        <charset val="134"/>
      </rPr>
      <t>2025</t>
    </r>
    <r>
      <rPr>
        <sz val="20"/>
        <color theme="1"/>
        <rFont val="方正公文小标宋"/>
        <charset val="134"/>
      </rPr>
      <t>年第一季度办公用品及耗材采购明细表</t>
    </r>
  </si>
  <si>
    <r>
      <rPr>
        <b/>
        <sz val="14"/>
        <color theme="1"/>
        <rFont val="宋体"/>
        <charset val="134"/>
      </rPr>
      <t>序号</t>
    </r>
  </si>
  <si>
    <r>
      <rPr>
        <b/>
        <sz val="14"/>
        <color theme="1"/>
        <rFont val="宋体"/>
        <charset val="134"/>
      </rPr>
      <t>办公用品</t>
    </r>
  </si>
  <si>
    <r>
      <rPr>
        <b/>
        <sz val="14"/>
        <color theme="1"/>
        <rFont val="宋体"/>
        <charset val="134"/>
      </rPr>
      <t>单位</t>
    </r>
  </si>
  <si>
    <r>
      <rPr>
        <b/>
        <sz val="14"/>
        <color theme="1"/>
        <rFont val="宋体"/>
        <charset val="134"/>
      </rPr>
      <t>单价</t>
    </r>
    <r>
      <rPr>
        <b/>
        <sz val="14"/>
        <color theme="1"/>
        <rFont val="Times New Roman"/>
        <charset val="134"/>
      </rPr>
      <t xml:space="preserve">
</t>
    </r>
    <r>
      <rPr>
        <b/>
        <sz val="14"/>
        <color theme="1"/>
        <rFont val="宋体"/>
        <charset val="134"/>
      </rPr>
      <t>（元）</t>
    </r>
  </si>
  <si>
    <r>
      <rPr>
        <b/>
        <sz val="14"/>
        <color theme="1"/>
        <rFont val="宋体"/>
        <charset val="134"/>
      </rPr>
      <t>采购</t>
    </r>
    <r>
      <rPr>
        <b/>
        <sz val="14"/>
        <color theme="1"/>
        <rFont val="Times New Roman"/>
        <charset val="134"/>
      </rPr>
      <t xml:space="preserve">
</t>
    </r>
    <r>
      <rPr>
        <b/>
        <sz val="14"/>
        <color theme="1"/>
        <rFont val="宋体"/>
        <charset val="134"/>
      </rPr>
      <t>总数量</t>
    </r>
  </si>
  <si>
    <r>
      <rPr>
        <b/>
        <sz val="14"/>
        <color theme="1"/>
        <rFont val="宋体"/>
        <charset val="134"/>
      </rPr>
      <t>各工作组申请数量</t>
    </r>
  </si>
  <si>
    <r>
      <rPr>
        <b/>
        <sz val="14"/>
        <color theme="1"/>
        <rFont val="宋体"/>
        <charset val="134"/>
      </rPr>
      <t>合计</t>
    </r>
    <r>
      <rPr>
        <b/>
        <sz val="14"/>
        <color theme="1"/>
        <rFont val="Times New Roman"/>
        <charset val="134"/>
      </rPr>
      <t xml:space="preserve">
</t>
    </r>
    <r>
      <rPr>
        <b/>
        <sz val="14"/>
        <color theme="1"/>
        <rFont val="宋体"/>
        <charset val="134"/>
      </rPr>
      <t>（万元公式）</t>
    </r>
  </si>
  <si>
    <r>
      <rPr>
        <b/>
        <sz val="14"/>
        <color theme="1"/>
        <rFont val="宋体"/>
        <charset val="134"/>
      </rPr>
      <t>合计</t>
    </r>
    <r>
      <rPr>
        <b/>
        <sz val="14"/>
        <color theme="1"/>
        <rFont val="Times New Roman"/>
        <charset val="134"/>
      </rPr>
      <t xml:space="preserve">
</t>
    </r>
    <r>
      <rPr>
        <b/>
        <sz val="14"/>
        <color theme="1"/>
        <rFont val="宋体"/>
        <charset val="134"/>
      </rPr>
      <t>（万元）</t>
    </r>
  </si>
  <si>
    <r>
      <rPr>
        <b/>
        <sz val="14"/>
        <rFont val="宋体"/>
        <charset val="134"/>
      </rPr>
      <t>备注</t>
    </r>
  </si>
  <si>
    <r>
      <rPr>
        <b/>
        <sz val="14"/>
        <color theme="1"/>
        <rFont val="宋体"/>
        <charset val="134"/>
      </rPr>
      <t>专项</t>
    </r>
    <r>
      <rPr>
        <b/>
        <sz val="14"/>
        <color theme="1"/>
        <rFont val="Times New Roman"/>
        <charset val="134"/>
      </rPr>
      <t xml:space="preserve">
</t>
    </r>
    <r>
      <rPr>
        <b/>
        <sz val="14"/>
        <color theme="1"/>
        <rFont val="宋体"/>
        <charset val="134"/>
      </rPr>
      <t>工作组</t>
    </r>
  </si>
  <si>
    <r>
      <rPr>
        <b/>
        <sz val="14"/>
        <color theme="1"/>
        <rFont val="宋体"/>
        <charset val="134"/>
      </rPr>
      <t>干部</t>
    </r>
    <r>
      <rPr>
        <b/>
        <sz val="14"/>
        <color theme="1"/>
        <rFont val="Times New Roman"/>
        <charset val="134"/>
      </rPr>
      <t xml:space="preserve">
</t>
    </r>
    <r>
      <rPr>
        <b/>
        <sz val="14"/>
        <color theme="1"/>
        <rFont val="宋体"/>
        <charset val="134"/>
      </rPr>
      <t>工作组</t>
    </r>
  </si>
  <si>
    <r>
      <rPr>
        <b/>
        <sz val="14"/>
        <color theme="1"/>
        <rFont val="宋体"/>
        <charset val="134"/>
      </rPr>
      <t>党的建设</t>
    </r>
    <r>
      <rPr>
        <b/>
        <sz val="14"/>
        <color theme="1"/>
        <rFont val="Times New Roman"/>
        <charset val="134"/>
      </rPr>
      <t xml:space="preserve">
</t>
    </r>
    <r>
      <rPr>
        <b/>
        <sz val="14"/>
        <color theme="1"/>
        <rFont val="宋体"/>
        <charset val="134"/>
      </rPr>
      <t>工作组</t>
    </r>
  </si>
  <si>
    <r>
      <rPr>
        <b/>
        <sz val="12"/>
        <color theme="1"/>
        <rFont val="宋体"/>
        <charset val="134"/>
      </rPr>
      <t>人才和教</t>
    </r>
    <r>
      <rPr>
        <b/>
        <sz val="12"/>
        <color theme="1"/>
        <rFont val="Times New Roman"/>
        <charset val="134"/>
      </rPr>
      <t xml:space="preserve">
</t>
    </r>
    <r>
      <rPr>
        <b/>
        <sz val="12"/>
        <color theme="1"/>
        <rFont val="宋体"/>
        <charset val="134"/>
      </rPr>
      <t>育培训工作组</t>
    </r>
  </si>
  <si>
    <r>
      <rPr>
        <b/>
        <sz val="14"/>
        <color theme="1"/>
        <rFont val="宋体"/>
        <charset val="134"/>
      </rPr>
      <t>数量</t>
    </r>
  </si>
  <si>
    <r>
      <rPr>
        <b/>
        <sz val="14"/>
        <color theme="1"/>
        <rFont val="宋体"/>
        <charset val="134"/>
      </rPr>
      <t>金额</t>
    </r>
    <r>
      <rPr>
        <b/>
        <sz val="14"/>
        <color theme="1"/>
        <rFont val="Times New Roman"/>
        <charset val="134"/>
      </rPr>
      <t>(</t>
    </r>
    <r>
      <rPr>
        <b/>
        <sz val="14"/>
        <color theme="1"/>
        <rFont val="宋体"/>
        <charset val="134"/>
      </rPr>
      <t>元）</t>
    </r>
  </si>
  <si>
    <r>
      <rPr>
        <sz val="14"/>
        <color theme="1"/>
        <rFont val="Times New Roman"/>
        <charset val="134"/>
      </rPr>
      <t>5.5cm</t>
    </r>
    <r>
      <rPr>
        <sz val="14"/>
        <color theme="1"/>
        <rFont val="宋体"/>
        <charset val="134"/>
      </rPr>
      <t>档案盒</t>
    </r>
  </si>
  <si>
    <r>
      <rPr>
        <sz val="14"/>
        <color theme="1"/>
        <rFont val="宋体"/>
        <charset val="134"/>
      </rPr>
      <t>个</t>
    </r>
  </si>
  <si>
    <r>
      <rPr>
        <sz val="14"/>
        <color theme="1"/>
        <rFont val="Times New Roman"/>
        <charset val="134"/>
      </rPr>
      <t>7.5cm</t>
    </r>
    <r>
      <rPr>
        <sz val="14"/>
        <color theme="1"/>
        <rFont val="宋体"/>
        <charset val="134"/>
      </rPr>
      <t>档案盒</t>
    </r>
  </si>
  <si>
    <t>文书档案盒</t>
  </si>
  <si>
    <r>
      <rPr>
        <sz val="14"/>
        <color theme="1"/>
        <rFont val="Times New Roman"/>
        <charset val="134"/>
      </rPr>
      <t>1cm</t>
    </r>
    <r>
      <rPr>
        <sz val="14"/>
        <color theme="1"/>
        <rFont val="宋体"/>
        <charset val="134"/>
      </rPr>
      <t>拉杆夹</t>
    </r>
  </si>
  <si>
    <r>
      <rPr>
        <sz val="14"/>
        <color theme="1"/>
        <rFont val="宋体"/>
        <charset val="134"/>
      </rPr>
      <t>包</t>
    </r>
  </si>
  <si>
    <r>
      <rPr>
        <sz val="14"/>
        <color theme="1"/>
        <rFont val="Times New Roman"/>
        <charset val="134"/>
      </rPr>
      <t>1.5cm</t>
    </r>
    <r>
      <rPr>
        <sz val="14"/>
        <color theme="1"/>
        <rFont val="宋体"/>
        <charset val="134"/>
      </rPr>
      <t>拉杆夹</t>
    </r>
  </si>
  <si>
    <r>
      <rPr>
        <sz val="14"/>
        <color theme="1"/>
        <rFont val="Times New Roman"/>
        <charset val="134"/>
      </rPr>
      <t>2.5cm</t>
    </r>
    <r>
      <rPr>
        <sz val="14"/>
        <color theme="1"/>
        <rFont val="宋体"/>
        <charset val="134"/>
      </rPr>
      <t>拉杆夹</t>
    </r>
  </si>
  <si>
    <r>
      <rPr>
        <sz val="14"/>
        <color theme="1"/>
        <rFont val="Times New Roman"/>
        <charset val="134"/>
      </rPr>
      <t>6#</t>
    </r>
    <r>
      <rPr>
        <sz val="14"/>
        <color theme="1"/>
        <rFont val="宋体"/>
        <charset val="134"/>
      </rPr>
      <t>长尾夹黑色</t>
    </r>
  </si>
  <si>
    <r>
      <rPr>
        <sz val="14"/>
        <color theme="1"/>
        <rFont val="宋体"/>
        <charset val="134"/>
      </rPr>
      <t>盒</t>
    </r>
  </si>
  <si>
    <t>光敏印油红色</t>
  </si>
  <si>
    <r>
      <rPr>
        <sz val="14"/>
        <color theme="1"/>
        <rFont val="宋体"/>
        <charset val="134"/>
      </rPr>
      <t>瓶</t>
    </r>
  </si>
  <si>
    <t>口取纸</t>
  </si>
  <si>
    <r>
      <rPr>
        <sz val="14"/>
        <color theme="1"/>
        <rFont val="宋体"/>
        <charset val="134"/>
      </rPr>
      <t>档案袋</t>
    </r>
  </si>
  <si>
    <r>
      <rPr>
        <sz val="14"/>
        <color theme="1"/>
        <rFont val="宋体"/>
        <charset val="134"/>
      </rPr>
      <t>牛皮纸封皮</t>
    </r>
    <r>
      <rPr>
        <sz val="14"/>
        <color theme="1"/>
        <rFont val="Times New Roman"/>
        <charset val="134"/>
      </rPr>
      <t xml:space="preserve">
</t>
    </r>
    <r>
      <rPr>
        <sz val="14"/>
        <color theme="1"/>
        <rFont val="宋体"/>
        <charset val="134"/>
      </rPr>
      <t>会议记录本</t>
    </r>
  </si>
  <si>
    <r>
      <rPr>
        <sz val="14"/>
        <color theme="1"/>
        <rFont val="宋体"/>
        <charset val="134"/>
      </rPr>
      <t>本</t>
    </r>
  </si>
  <si>
    <r>
      <rPr>
        <sz val="14"/>
        <color theme="1"/>
        <rFont val="Times New Roman"/>
        <charset val="134"/>
      </rPr>
      <t>A4</t>
    </r>
    <r>
      <rPr>
        <sz val="14"/>
        <color theme="1"/>
        <rFont val="宋体"/>
        <charset val="134"/>
      </rPr>
      <t>信封</t>
    </r>
  </si>
  <si>
    <t>记事分类贴</t>
  </si>
  <si>
    <t>订书针</t>
  </si>
  <si>
    <t>回形针</t>
  </si>
  <si>
    <r>
      <rPr>
        <sz val="14"/>
        <color theme="1"/>
        <rFont val="宋体"/>
        <charset val="134"/>
      </rPr>
      <t>中性笔（黑）</t>
    </r>
  </si>
  <si>
    <r>
      <rPr>
        <sz val="14"/>
        <rFont val="宋体"/>
        <charset val="134"/>
      </rPr>
      <t>中性笔10盒红色、</t>
    </r>
    <r>
      <rPr>
        <sz val="14"/>
        <rFont val="Times New Roman"/>
        <charset val="134"/>
      </rPr>
      <t>2</t>
    </r>
    <r>
      <rPr>
        <sz val="14"/>
        <rFont val="宋体"/>
        <charset val="134"/>
      </rPr>
      <t>盒黑色</t>
    </r>
  </si>
  <si>
    <t>记号笔（黑）</t>
  </si>
  <si>
    <r>
      <rPr>
        <sz val="14"/>
        <color theme="1"/>
        <rFont val="宋体"/>
        <charset val="134"/>
      </rPr>
      <t>支</t>
    </r>
  </si>
  <si>
    <r>
      <rPr>
        <sz val="14"/>
        <color theme="1"/>
        <rFont val="宋体"/>
        <charset val="134"/>
      </rPr>
      <t>橡皮</t>
    </r>
  </si>
  <si>
    <r>
      <rPr>
        <sz val="14"/>
        <color theme="1"/>
        <rFont val="宋体"/>
        <charset val="134"/>
      </rPr>
      <t>块</t>
    </r>
  </si>
  <si>
    <r>
      <rPr>
        <sz val="14"/>
        <color theme="1"/>
        <rFont val="宋体"/>
        <charset val="134"/>
      </rPr>
      <t>美工刀</t>
    </r>
  </si>
  <si>
    <r>
      <rPr>
        <sz val="14"/>
        <color theme="1"/>
        <rFont val="宋体"/>
        <charset val="134"/>
      </rPr>
      <t>把</t>
    </r>
  </si>
  <si>
    <r>
      <rPr>
        <sz val="14"/>
        <color theme="1"/>
        <rFont val="宋体"/>
        <charset val="134"/>
      </rPr>
      <t>宽胶带</t>
    </r>
  </si>
  <si>
    <r>
      <rPr>
        <sz val="14"/>
        <color theme="1"/>
        <rFont val="Times New Roman"/>
        <charset val="134"/>
      </rPr>
      <t>5</t>
    </r>
    <r>
      <rPr>
        <sz val="14"/>
        <color theme="1"/>
        <rFont val="宋体"/>
        <charset val="134"/>
      </rPr>
      <t>号电池</t>
    </r>
  </si>
  <si>
    <r>
      <rPr>
        <sz val="14"/>
        <color theme="1"/>
        <rFont val="宋体"/>
        <charset val="134"/>
      </rPr>
      <t>板</t>
    </r>
  </si>
  <si>
    <r>
      <rPr>
        <sz val="14"/>
        <color theme="1"/>
        <rFont val="Times New Roman"/>
        <charset val="134"/>
      </rPr>
      <t>7</t>
    </r>
    <r>
      <rPr>
        <sz val="14"/>
        <color theme="1"/>
        <rFont val="宋体"/>
        <charset val="134"/>
      </rPr>
      <t>号电池</t>
    </r>
  </si>
  <si>
    <t>双面胶</t>
  </si>
  <si>
    <r>
      <rPr>
        <sz val="14"/>
        <color theme="1"/>
        <rFont val="Times New Roman"/>
        <charset val="134"/>
      </rPr>
      <t>DVD</t>
    </r>
    <r>
      <rPr>
        <sz val="14"/>
        <color theme="1"/>
        <rFont val="宋体"/>
        <charset val="134"/>
      </rPr>
      <t>光盘</t>
    </r>
  </si>
  <si>
    <r>
      <rPr>
        <sz val="14"/>
        <color theme="1"/>
        <rFont val="Times New Roman"/>
        <charset val="134"/>
      </rPr>
      <t>CD</t>
    </r>
    <r>
      <rPr>
        <sz val="14"/>
        <color theme="1"/>
        <rFont val="宋体"/>
        <charset val="134"/>
      </rPr>
      <t>光盘</t>
    </r>
  </si>
  <si>
    <t>便签纸</t>
  </si>
  <si>
    <t>A4牛皮纸</t>
  </si>
  <si>
    <t>包</t>
  </si>
  <si>
    <r>
      <rPr>
        <sz val="14"/>
        <rFont val="Times New Roman"/>
        <charset val="134"/>
      </rPr>
      <t>A4</t>
    </r>
    <r>
      <rPr>
        <sz val="14"/>
        <rFont val="宋体"/>
        <charset val="134"/>
      </rPr>
      <t>牛皮纸（硬）</t>
    </r>
    <r>
      <rPr>
        <sz val="14"/>
        <rFont val="Times New Roman"/>
        <charset val="134"/>
      </rPr>
      <t>1</t>
    </r>
    <r>
      <rPr>
        <sz val="14"/>
        <rFont val="宋体"/>
        <charset val="134"/>
      </rPr>
      <t>包、</t>
    </r>
    <r>
      <rPr>
        <sz val="14"/>
        <rFont val="Times New Roman"/>
        <charset val="134"/>
      </rPr>
      <t>A4</t>
    </r>
    <r>
      <rPr>
        <sz val="14"/>
        <rFont val="宋体"/>
        <charset val="134"/>
      </rPr>
      <t>牛皮纸（软）</t>
    </r>
    <r>
      <rPr>
        <sz val="14"/>
        <rFont val="Times New Roman"/>
        <charset val="134"/>
      </rPr>
      <t>1</t>
    </r>
    <r>
      <rPr>
        <sz val="14"/>
        <rFont val="宋体"/>
        <charset val="134"/>
      </rPr>
      <t>包</t>
    </r>
  </si>
  <si>
    <r>
      <rPr>
        <sz val="14"/>
        <color theme="1"/>
        <rFont val="宋体"/>
        <charset val="134"/>
      </rPr>
      <t>彩纸复印纸（红）</t>
    </r>
  </si>
  <si>
    <r>
      <rPr>
        <sz val="14"/>
        <color theme="1"/>
        <rFont val="宋体"/>
        <charset val="134"/>
      </rPr>
      <t>彩纸复印纸（淡蓝）</t>
    </r>
  </si>
  <si>
    <t>彩纸复印纸（淡绿）</t>
  </si>
  <si>
    <t>彩纸封皮纸（淡蓝）</t>
  </si>
  <si>
    <r>
      <rPr>
        <b/>
        <sz val="14"/>
        <color theme="1"/>
        <rFont val="宋体"/>
        <charset val="134"/>
      </rPr>
      <t>总计（万元）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</si>
</sst>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176" formatCode="#,##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7">
    <font>
      <sz val="11"/>
      <color theme="1"/>
      <name val="宋体"/>
      <charset val="134"/>
      <scheme val="minor"/>
    </font>
    <font>
      <sz val="20"/>
      <color theme="1"/>
      <name val="Times New Roman"/>
      <charset val="134"/>
    </font>
    <font>
      <sz val="11"/>
      <color theme="1"/>
      <name val="Times New Roman"/>
      <charset val="134"/>
    </font>
    <font>
      <sz val="14"/>
      <color theme="1"/>
      <name val="Times New Roman"/>
      <charset val="134"/>
    </font>
    <font>
      <b/>
      <sz val="14"/>
      <color theme="1"/>
      <name val="Times New Roman"/>
      <charset val="134"/>
    </font>
    <font>
      <sz val="11"/>
      <name val="Times New Roman"/>
      <charset val="134"/>
    </font>
    <font>
      <sz val="20"/>
      <color theme="1"/>
      <name val="方正公文小标宋"/>
      <charset val="134"/>
    </font>
    <font>
      <sz val="18"/>
      <color theme="1"/>
      <name val="Times New Roman"/>
      <charset val="134"/>
    </font>
    <font>
      <sz val="14"/>
      <color theme="1"/>
      <name val="宋体"/>
      <charset val="134"/>
    </font>
    <font>
      <sz val="14"/>
      <name val="Times New Roman"/>
      <charset val="134"/>
    </font>
    <font>
      <b/>
      <sz val="12"/>
      <color theme="1"/>
      <name val="Times New Roman"/>
      <charset val="134"/>
    </font>
    <font>
      <sz val="20"/>
      <name val="Times New Roman"/>
      <charset val="134"/>
    </font>
    <font>
      <sz val="18"/>
      <name val="Times New Roman"/>
      <charset val="134"/>
    </font>
    <font>
      <b/>
      <sz val="14"/>
      <name val="Times New Roman"/>
      <charset val="134"/>
    </font>
    <font>
      <sz val="14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4"/>
      <color theme="1"/>
      <name val="宋体"/>
      <charset val="134"/>
    </font>
    <font>
      <b/>
      <sz val="14"/>
      <name val="宋体"/>
      <charset val="134"/>
    </font>
    <font>
      <b/>
      <sz val="12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16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33" fillId="14" borderId="9" applyNumberFormat="0" applyAlignment="0" applyProtection="0">
      <alignment vertical="center"/>
    </xf>
    <xf numFmtId="0" fontId="30" fillId="29" borderId="14" applyNumberFormat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</cellStyleXfs>
  <cellXfs count="7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 shrinkToFit="1"/>
    </xf>
    <xf numFmtId="0" fontId="2" fillId="0" borderId="0" xfId="0" applyFont="1" applyAlignment="1">
      <alignment horizontal="center" vertical="center" shrinkToFit="1"/>
    </xf>
    <xf numFmtId="176" fontId="2" fillId="0" borderId="0" xfId="0" applyNumberFormat="1" applyFont="1" applyAlignment="1">
      <alignment horizontal="center" vertical="center" shrinkToFit="1"/>
    </xf>
    <xf numFmtId="176" fontId="2" fillId="2" borderId="0" xfId="0" applyNumberFormat="1" applyFont="1" applyFill="1" applyAlignment="1">
      <alignment horizontal="center" vertical="center" shrinkToFit="1"/>
    </xf>
    <xf numFmtId="49" fontId="2" fillId="0" borderId="0" xfId="0" applyNumberFormat="1" applyFont="1" applyAlignment="1">
      <alignment horizontal="center" vertical="center" shrinkToFit="1"/>
    </xf>
    <xf numFmtId="49" fontId="2" fillId="2" borderId="0" xfId="0" applyNumberFormat="1" applyFont="1" applyFill="1" applyAlignment="1">
      <alignment horizontal="center" vertical="center" shrinkToFit="1"/>
    </xf>
    <xf numFmtId="0" fontId="5" fillId="0" borderId="0" xfId="0" applyFont="1" applyFill="1" applyAlignment="1">
      <alignment horizontal="center" vertical="center" shrinkToFit="1"/>
    </xf>
    <xf numFmtId="0" fontId="6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 shrinkToFit="1"/>
    </xf>
    <xf numFmtId="0" fontId="1" fillId="0" borderId="0" xfId="0" applyFont="1" applyAlignment="1">
      <alignment horizontal="center" vertical="center" shrinkToFit="1"/>
    </xf>
    <xf numFmtId="176" fontId="1" fillId="0" borderId="0" xfId="0" applyNumberFormat="1" applyFont="1" applyAlignment="1">
      <alignment horizontal="center" vertical="center" shrinkToFit="1"/>
    </xf>
    <xf numFmtId="0" fontId="7" fillId="0" borderId="0" xfId="0" applyFont="1" applyAlignment="1">
      <alignment horizontal="center" vertical="center"/>
    </xf>
    <xf numFmtId="0" fontId="7" fillId="0" borderId="0" xfId="0" applyFont="1" applyFill="1" applyAlignment="1">
      <alignment horizontal="center" vertical="center" shrinkToFit="1"/>
    </xf>
    <xf numFmtId="0" fontId="7" fillId="0" borderId="0" xfId="0" applyFont="1" applyAlignment="1">
      <alignment horizontal="center" vertical="center" shrinkToFit="1"/>
    </xf>
    <xf numFmtId="176" fontId="7" fillId="0" borderId="0" xfId="0" applyNumberFormat="1" applyFont="1" applyAlignment="1">
      <alignment horizontal="center" vertical="center" shrinkToFi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wrapText="1" shrinkToFit="1"/>
    </xf>
    <xf numFmtId="0" fontId="4" fillId="0" borderId="2" xfId="0" applyFont="1" applyBorder="1" applyAlignment="1">
      <alignment horizontal="left" vertical="center" shrinkToFit="1"/>
    </xf>
    <xf numFmtId="176" fontId="4" fillId="0" borderId="3" xfId="0" applyNumberFormat="1" applyFont="1" applyBorder="1" applyAlignment="1">
      <alignment horizontal="left" vertical="center" shrinkToFit="1"/>
    </xf>
    <xf numFmtId="0" fontId="4" fillId="0" borderId="3" xfId="0" applyFont="1" applyBorder="1" applyAlignment="1">
      <alignment horizontal="left" vertical="center" shrinkToFit="1"/>
    </xf>
    <xf numFmtId="0" fontId="4" fillId="0" borderId="1" xfId="0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 wrapText="1" shrinkToFit="1"/>
    </xf>
    <xf numFmtId="176" fontId="4" fillId="0" borderId="4" xfId="0" applyNumberFormat="1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176" fontId="3" fillId="0" borderId="1" xfId="0" applyNumberFormat="1" applyFont="1" applyFill="1" applyBorder="1" applyAlignment="1">
      <alignment horizontal="center" vertical="center" shrinkToFit="1"/>
    </xf>
    <xf numFmtId="0" fontId="8" fillId="0" borderId="1" xfId="0" applyFont="1" applyFill="1" applyBorder="1" applyAlignment="1">
      <alignment horizontal="center" vertical="center" shrinkToFit="1"/>
    </xf>
    <xf numFmtId="0" fontId="9" fillId="0" borderId="1" xfId="0" applyFont="1" applyBorder="1" applyAlignment="1">
      <alignment horizontal="center" vertical="center" shrinkToFit="1"/>
    </xf>
    <xf numFmtId="0" fontId="8" fillId="0" borderId="1" xfId="0" applyFont="1" applyFill="1" applyBorder="1" applyAlignment="1">
      <alignment horizontal="center" vertical="center" wrapText="1" shrinkToFit="1"/>
    </xf>
    <xf numFmtId="0" fontId="8" fillId="0" borderId="1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shrinkToFit="1"/>
    </xf>
    <xf numFmtId="176" fontId="1" fillId="2" borderId="0" xfId="0" applyNumberFormat="1" applyFont="1" applyFill="1" applyAlignment="1">
      <alignment horizontal="center" vertical="center" shrinkToFit="1"/>
    </xf>
    <xf numFmtId="49" fontId="1" fillId="0" borderId="0" xfId="0" applyNumberFormat="1" applyFont="1" applyAlignment="1">
      <alignment horizontal="center" vertical="center" shrinkToFit="1"/>
    </xf>
    <xf numFmtId="49" fontId="1" fillId="2" borderId="0" xfId="0" applyNumberFormat="1" applyFont="1" applyFill="1" applyAlignment="1">
      <alignment horizontal="center" vertical="center" shrinkToFit="1"/>
    </xf>
    <xf numFmtId="176" fontId="7" fillId="2" borderId="0" xfId="0" applyNumberFormat="1" applyFont="1" applyFill="1" applyAlignment="1">
      <alignment horizontal="center" vertical="center" shrinkToFit="1"/>
    </xf>
    <xf numFmtId="49" fontId="7" fillId="0" borderId="0" xfId="0" applyNumberFormat="1" applyFont="1" applyAlignment="1">
      <alignment horizontal="center" vertical="center" shrinkToFit="1"/>
    </xf>
    <xf numFmtId="49" fontId="7" fillId="2" borderId="0" xfId="0" applyNumberFormat="1" applyFont="1" applyFill="1" applyAlignment="1">
      <alignment horizontal="center" vertical="center" shrinkToFit="1"/>
    </xf>
    <xf numFmtId="176" fontId="4" fillId="0" borderId="5" xfId="0" applyNumberFormat="1" applyFont="1" applyBorder="1" applyAlignment="1">
      <alignment horizontal="left" vertical="center" shrinkToFit="1"/>
    </xf>
    <xf numFmtId="176" fontId="4" fillId="2" borderId="6" xfId="0" applyNumberFormat="1" applyFont="1" applyFill="1" applyBorder="1" applyAlignment="1">
      <alignment horizontal="center" vertical="center" shrinkToFit="1"/>
    </xf>
    <xf numFmtId="49" fontId="4" fillId="0" borderId="6" xfId="0" applyNumberFormat="1" applyFont="1" applyBorder="1" applyAlignment="1">
      <alignment horizontal="center" vertical="center" wrapText="1" shrinkToFit="1"/>
    </xf>
    <xf numFmtId="0" fontId="10" fillId="0" borderId="1" xfId="0" applyFont="1" applyBorder="1" applyAlignment="1">
      <alignment horizontal="center" vertical="center" shrinkToFit="1"/>
    </xf>
    <xf numFmtId="176" fontId="10" fillId="0" borderId="1" xfId="0" applyNumberFormat="1" applyFont="1" applyBorder="1" applyAlignment="1">
      <alignment horizontal="center" vertical="center" shrinkToFit="1"/>
    </xf>
    <xf numFmtId="176" fontId="4" fillId="2" borderId="0" xfId="0" applyNumberFormat="1" applyFont="1" applyFill="1" applyBorder="1" applyAlignment="1">
      <alignment horizontal="center" vertical="center" shrinkToFit="1"/>
    </xf>
    <xf numFmtId="49" fontId="4" fillId="0" borderId="0" xfId="0" applyNumberFormat="1" applyFont="1" applyBorder="1" applyAlignment="1">
      <alignment horizontal="center" vertical="center" wrapText="1" shrinkToFit="1"/>
    </xf>
    <xf numFmtId="49" fontId="3" fillId="0" borderId="1" xfId="0" applyNumberFormat="1" applyFont="1" applyFill="1" applyBorder="1" applyAlignment="1">
      <alignment horizontal="center" vertical="center" shrinkToFit="1"/>
    </xf>
    <xf numFmtId="0" fontId="3" fillId="2" borderId="1" xfId="0" applyNumberFormat="1" applyFont="1" applyFill="1" applyBorder="1" applyAlignment="1">
      <alignment horizontal="center" vertical="center" shrinkToFit="1"/>
    </xf>
    <xf numFmtId="49" fontId="4" fillId="2" borderId="1" xfId="0" applyNumberFormat="1" applyFont="1" applyFill="1" applyBorder="1" applyAlignment="1">
      <alignment horizontal="center" vertical="center" shrinkToFit="1"/>
    </xf>
    <xf numFmtId="0" fontId="11" fillId="0" borderId="0" xfId="0" applyFont="1" applyFill="1" applyAlignment="1">
      <alignment horizontal="center" vertical="center" shrinkToFit="1"/>
    </xf>
    <xf numFmtId="0" fontId="12" fillId="0" borderId="0" xfId="0" applyFont="1" applyFill="1" applyAlignment="1">
      <alignment horizontal="center" vertical="center" shrinkToFit="1"/>
    </xf>
    <xf numFmtId="0" fontId="13" fillId="0" borderId="1" xfId="0" applyFont="1" applyFill="1" applyBorder="1" applyAlignment="1">
      <alignment horizontal="center" vertical="center" shrinkToFit="1"/>
    </xf>
    <xf numFmtId="0" fontId="13" fillId="0" borderId="4" xfId="0" applyFont="1" applyFill="1" applyBorder="1" applyAlignment="1">
      <alignment horizontal="center" vertical="center" shrinkToFit="1"/>
    </xf>
    <xf numFmtId="0" fontId="9" fillId="0" borderId="1" xfId="0" applyFont="1" applyFill="1" applyBorder="1" applyAlignment="1">
      <alignment horizontal="left" vertical="center" shrinkToFit="1"/>
    </xf>
    <xf numFmtId="0" fontId="5" fillId="0" borderId="1" xfId="0" applyFont="1" applyFill="1" applyBorder="1" applyAlignment="1">
      <alignment horizontal="left" vertical="center" shrinkToFit="1"/>
    </xf>
    <xf numFmtId="0" fontId="14" fillId="0" borderId="1" xfId="0" applyFont="1" applyFill="1" applyBorder="1" applyAlignment="1">
      <alignment horizontal="left" vertical="center" shrinkToFit="1"/>
    </xf>
    <xf numFmtId="0" fontId="13" fillId="0" borderId="1" xfId="0" applyFont="1" applyFill="1" applyBorder="1" applyAlignment="1">
      <alignment horizontal="left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37"/>
  <sheetViews>
    <sheetView showZeros="0" tabSelected="1" zoomScale="85" zoomScaleNormal="85" workbookViewId="0">
      <pane xSplit="5" ySplit="4" topLeftCell="F5" activePane="bottomRight" state="frozen"/>
      <selection/>
      <selection pane="topRight"/>
      <selection pane="bottomLeft"/>
      <selection pane="bottomRight" activeCell="A37" sqref="$A37:$XFD37"/>
    </sheetView>
  </sheetViews>
  <sheetFormatPr defaultColWidth="10.5416666666667" defaultRowHeight="26" customHeight="1"/>
  <cols>
    <col min="1" max="1" width="7.075" style="5" customWidth="1"/>
    <col min="2" max="2" width="23.675" style="6" customWidth="1"/>
    <col min="3" max="3" width="8.48333333333333" style="7" customWidth="1"/>
    <col min="4" max="4" width="9.59166666666667" style="7" customWidth="1"/>
    <col min="5" max="5" width="6.25833333333333" style="6" customWidth="1"/>
    <col min="6" max="6" width="5.81666666666667" style="7" customWidth="1"/>
    <col min="7" max="7" width="13.8" style="8" customWidth="1"/>
    <col min="8" max="8" width="5.81666666666667" style="7" customWidth="1"/>
    <col min="9" max="9" width="13.3666666666667" style="8" customWidth="1"/>
    <col min="10" max="10" width="5.275" style="7" customWidth="1"/>
    <col min="11" max="11" width="14.1166666666667" style="8" customWidth="1"/>
    <col min="12" max="12" width="5.40833333333333" style="7" customWidth="1"/>
    <col min="13" max="13" width="14.975" style="8" customWidth="1"/>
    <col min="14" max="14" width="13.9333333333333" style="9" hidden="1" customWidth="1"/>
    <col min="15" max="15" width="13.9333333333333" style="10" customWidth="1"/>
    <col min="16" max="16" width="13.9333333333333" style="11" hidden="1" customWidth="1"/>
    <col min="17" max="17" width="36.3833333333333" style="12" customWidth="1"/>
    <col min="18" max="16383" width="10.5416666666667" style="5" customWidth="1"/>
  </cols>
  <sheetData>
    <row r="1" s="1" customFormat="1" customHeight="1" spans="1:17">
      <c r="A1" s="13" t="s">
        <v>0</v>
      </c>
      <c r="B1" s="14"/>
      <c r="C1" s="15"/>
      <c r="D1" s="15"/>
      <c r="E1" s="14"/>
      <c r="F1" s="15"/>
      <c r="G1" s="16"/>
      <c r="H1" s="15"/>
      <c r="I1" s="16"/>
      <c r="J1" s="15"/>
      <c r="K1" s="16"/>
      <c r="L1" s="15"/>
      <c r="M1" s="16"/>
      <c r="N1" s="46"/>
      <c r="O1" s="47"/>
      <c r="P1" s="48"/>
      <c r="Q1" s="62"/>
    </row>
    <row r="2" s="2" customFormat="1" customHeight="1" spans="1:17">
      <c r="A2" s="17"/>
      <c r="B2" s="18"/>
      <c r="C2" s="19"/>
      <c r="D2" s="19"/>
      <c r="E2" s="18"/>
      <c r="F2" s="19"/>
      <c r="G2" s="20"/>
      <c r="H2" s="19"/>
      <c r="I2" s="20"/>
      <c r="J2" s="19"/>
      <c r="K2" s="20"/>
      <c r="L2" s="19"/>
      <c r="M2" s="20"/>
      <c r="N2" s="49"/>
      <c r="O2" s="50"/>
      <c r="P2" s="51"/>
      <c r="Q2" s="63"/>
    </row>
    <row r="3" s="3" customFormat="1" customHeight="1" spans="1:17">
      <c r="A3" s="21" t="s">
        <v>1</v>
      </c>
      <c r="B3" s="22" t="s">
        <v>2</v>
      </c>
      <c r="C3" s="23" t="s">
        <v>3</v>
      </c>
      <c r="D3" s="24" t="s">
        <v>4</v>
      </c>
      <c r="E3" s="24" t="s">
        <v>5</v>
      </c>
      <c r="F3" s="25" t="s">
        <v>6</v>
      </c>
      <c r="G3" s="26"/>
      <c r="H3" s="27"/>
      <c r="I3" s="26"/>
      <c r="J3" s="27"/>
      <c r="K3" s="26"/>
      <c r="L3" s="27"/>
      <c r="M3" s="52"/>
      <c r="N3" s="53" t="s">
        <v>7</v>
      </c>
      <c r="O3" s="54" t="s">
        <v>8</v>
      </c>
      <c r="P3" s="53" t="s">
        <v>7</v>
      </c>
      <c r="Q3" s="64" t="s">
        <v>9</v>
      </c>
    </row>
    <row r="4" s="4" customFormat="1" customHeight="1" spans="1:17">
      <c r="A4" s="28"/>
      <c r="B4" s="22"/>
      <c r="C4" s="23"/>
      <c r="D4" s="24"/>
      <c r="E4" s="24"/>
      <c r="F4" s="23" t="s">
        <v>10</v>
      </c>
      <c r="G4" s="29"/>
      <c r="H4" s="23" t="s">
        <v>11</v>
      </c>
      <c r="I4" s="29"/>
      <c r="J4" s="23" t="s">
        <v>12</v>
      </c>
      <c r="K4" s="29"/>
      <c r="L4" s="55" t="s">
        <v>13</v>
      </c>
      <c r="M4" s="56"/>
      <c r="N4" s="53"/>
      <c r="O4" s="54"/>
      <c r="P4" s="53"/>
      <c r="Q4" s="64"/>
    </row>
    <row r="5" s="4" customFormat="1" customHeight="1" spans="1:17">
      <c r="A5" s="30"/>
      <c r="B5" s="31"/>
      <c r="C5" s="32"/>
      <c r="D5" s="33"/>
      <c r="E5" s="33"/>
      <c r="F5" s="32" t="s">
        <v>14</v>
      </c>
      <c r="G5" s="34" t="s">
        <v>15</v>
      </c>
      <c r="H5" s="32" t="s">
        <v>14</v>
      </c>
      <c r="I5" s="34" t="s">
        <v>15</v>
      </c>
      <c r="J5" s="32" t="s">
        <v>14</v>
      </c>
      <c r="K5" s="34" t="s">
        <v>15</v>
      </c>
      <c r="L5" s="32" t="s">
        <v>14</v>
      </c>
      <c r="M5" s="34" t="s">
        <v>15</v>
      </c>
      <c r="N5" s="57"/>
      <c r="O5" s="58"/>
      <c r="P5" s="57"/>
      <c r="Q5" s="65"/>
    </row>
    <row r="6" s="3" customFormat="1" ht="27" customHeight="1" spans="1:17">
      <c r="A6" s="35">
        <v>1</v>
      </c>
      <c r="B6" s="36" t="s">
        <v>16</v>
      </c>
      <c r="C6" s="37" t="s">
        <v>17</v>
      </c>
      <c r="D6" s="37">
        <v>10</v>
      </c>
      <c r="E6" s="36">
        <f t="shared" ref="E6:E11" si="0">F6+H6+J6+L6</f>
        <v>24</v>
      </c>
      <c r="F6" s="36">
        <v>5</v>
      </c>
      <c r="G6" s="38">
        <f t="shared" ref="G6:G11" si="1">F6*D6</f>
        <v>50</v>
      </c>
      <c r="H6" s="36">
        <v>10</v>
      </c>
      <c r="I6" s="38">
        <f t="shared" ref="I6:I13" si="2">H6*D6</f>
        <v>100</v>
      </c>
      <c r="J6" s="36">
        <v>9</v>
      </c>
      <c r="K6" s="38">
        <f t="shared" ref="K6:K11" si="3">J6*D6</f>
        <v>90</v>
      </c>
      <c r="L6" s="36"/>
      <c r="M6" s="38">
        <f t="shared" ref="M6:M15" si="4">L6*D6</f>
        <v>0</v>
      </c>
      <c r="N6" s="38">
        <f t="shared" ref="N6:N11" si="5">G6+I6+K6+M6</f>
        <v>240</v>
      </c>
      <c r="O6" s="59">
        <f t="shared" ref="O6:O11" si="6">N6/10000</f>
        <v>0.024</v>
      </c>
      <c r="P6" s="60">
        <f t="shared" ref="P6:P11" si="7">O6/N6</f>
        <v>0.0001</v>
      </c>
      <c r="Q6" s="66"/>
    </row>
    <row r="7" s="3" customFormat="1" ht="27" customHeight="1" spans="1:17">
      <c r="A7" s="35">
        <v>2</v>
      </c>
      <c r="B7" s="36" t="s">
        <v>18</v>
      </c>
      <c r="C7" s="37" t="s">
        <v>17</v>
      </c>
      <c r="D7" s="37">
        <v>12</v>
      </c>
      <c r="E7" s="36">
        <f t="shared" si="0"/>
        <v>14</v>
      </c>
      <c r="F7" s="36"/>
      <c r="G7" s="38">
        <f t="shared" si="1"/>
        <v>0</v>
      </c>
      <c r="H7" s="36">
        <v>10</v>
      </c>
      <c r="I7" s="38">
        <f t="shared" si="2"/>
        <v>120</v>
      </c>
      <c r="J7" s="36">
        <v>4</v>
      </c>
      <c r="K7" s="38">
        <f t="shared" si="3"/>
        <v>48</v>
      </c>
      <c r="L7" s="36"/>
      <c r="M7" s="38">
        <f t="shared" si="4"/>
        <v>0</v>
      </c>
      <c r="N7" s="38">
        <f t="shared" si="5"/>
        <v>168</v>
      </c>
      <c r="O7" s="59">
        <f t="shared" si="6"/>
        <v>0.0168</v>
      </c>
      <c r="P7" s="60">
        <f t="shared" si="7"/>
        <v>0.0001</v>
      </c>
      <c r="Q7" s="66"/>
    </row>
    <row r="8" s="3" customFormat="1" ht="27" customHeight="1" spans="1:17">
      <c r="A8" s="35">
        <v>3</v>
      </c>
      <c r="B8" s="39" t="s">
        <v>19</v>
      </c>
      <c r="C8" s="37" t="s">
        <v>17</v>
      </c>
      <c r="D8" s="37">
        <v>12</v>
      </c>
      <c r="E8" s="36">
        <f t="shared" si="0"/>
        <v>10</v>
      </c>
      <c r="F8" s="36"/>
      <c r="G8" s="38">
        <f t="shared" si="1"/>
        <v>0</v>
      </c>
      <c r="H8" s="36"/>
      <c r="I8" s="38">
        <f t="shared" si="2"/>
        <v>0</v>
      </c>
      <c r="J8" s="36">
        <v>10</v>
      </c>
      <c r="K8" s="38">
        <f t="shared" si="3"/>
        <v>120</v>
      </c>
      <c r="L8" s="36"/>
      <c r="M8" s="38">
        <f t="shared" si="4"/>
        <v>0</v>
      </c>
      <c r="N8" s="38">
        <f t="shared" si="5"/>
        <v>120</v>
      </c>
      <c r="O8" s="59">
        <f t="shared" si="6"/>
        <v>0.012</v>
      </c>
      <c r="P8" s="60">
        <f t="shared" si="7"/>
        <v>0.0001</v>
      </c>
      <c r="Q8" s="66"/>
    </row>
    <row r="9" s="3" customFormat="1" ht="27" customHeight="1" spans="1:17">
      <c r="A9" s="35">
        <v>4</v>
      </c>
      <c r="B9" s="36" t="s">
        <v>20</v>
      </c>
      <c r="C9" s="37" t="s">
        <v>21</v>
      </c>
      <c r="D9" s="37">
        <v>7</v>
      </c>
      <c r="E9" s="36">
        <f t="shared" si="0"/>
        <v>3</v>
      </c>
      <c r="F9" s="36">
        <v>1</v>
      </c>
      <c r="G9" s="38">
        <f t="shared" si="1"/>
        <v>7</v>
      </c>
      <c r="H9" s="36"/>
      <c r="I9" s="38">
        <f t="shared" si="2"/>
        <v>0</v>
      </c>
      <c r="J9" s="36">
        <v>2</v>
      </c>
      <c r="K9" s="38">
        <f t="shared" si="3"/>
        <v>14</v>
      </c>
      <c r="L9" s="36"/>
      <c r="M9" s="38">
        <f t="shared" si="4"/>
        <v>0</v>
      </c>
      <c r="N9" s="38">
        <f t="shared" si="5"/>
        <v>21</v>
      </c>
      <c r="O9" s="59">
        <f t="shared" si="6"/>
        <v>0.0021</v>
      </c>
      <c r="P9" s="60">
        <f t="shared" si="7"/>
        <v>0.0001</v>
      </c>
      <c r="Q9" s="66"/>
    </row>
    <row r="10" s="3" customFormat="1" ht="27" customHeight="1" spans="1:17">
      <c r="A10" s="35">
        <v>5</v>
      </c>
      <c r="B10" s="36" t="s">
        <v>22</v>
      </c>
      <c r="C10" s="37" t="s">
        <v>21</v>
      </c>
      <c r="D10" s="37">
        <v>8</v>
      </c>
      <c r="E10" s="36">
        <f t="shared" si="0"/>
        <v>4</v>
      </c>
      <c r="F10" s="36">
        <v>1</v>
      </c>
      <c r="G10" s="38">
        <f t="shared" si="1"/>
        <v>8</v>
      </c>
      <c r="H10" s="36">
        <v>2</v>
      </c>
      <c r="I10" s="38">
        <f t="shared" si="2"/>
        <v>16</v>
      </c>
      <c r="J10" s="36">
        <v>1</v>
      </c>
      <c r="K10" s="38">
        <f t="shared" si="3"/>
        <v>8</v>
      </c>
      <c r="L10" s="36"/>
      <c r="M10" s="38">
        <f t="shared" si="4"/>
        <v>0</v>
      </c>
      <c r="N10" s="38">
        <f t="shared" si="5"/>
        <v>32</v>
      </c>
      <c r="O10" s="59">
        <f t="shared" si="6"/>
        <v>0.0032</v>
      </c>
      <c r="P10" s="60">
        <f t="shared" si="7"/>
        <v>0.0001</v>
      </c>
      <c r="Q10" s="66"/>
    </row>
    <row r="11" s="3" customFormat="1" ht="27" customHeight="1" spans="1:17">
      <c r="A11" s="35">
        <v>6</v>
      </c>
      <c r="B11" s="36" t="s">
        <v>23</v>
      </c>
      <c r="C11" s="37" t="s">
        <v>21</v>
      </c>
      <c r="D11" s="37">
        <v>12</v>
      </c>
      <c r="E11" s="36">
        <f t="shared" si="0"/>
        <v>5</v>
      </c>
      <c r="F11" s="36">
        <v>1</v>
      </c>
      <c r="G11" s="38">
        <f t="shared" si="1"/>
        <v>12</v>
      </c>
      <c r="H11" s="36">
        <v>2</v>
      </c>
      <c r="I11" s="38">
        <f t="shared" si="2"/>
        <v>24</v>
      </c>
      <c r="J11" s="36">
        <v>2</v>
      </c>
      <c r="K11" s="38">
        <f t="shared" si="3"/>
        <v>24</v>
      </c>
      <c r="L11" s="36"/>
      <c r="M11" s="38">
        <f t="shared" si="4"/>
        <v>0</v>
      </c>
      <c r="N11" s="38">
        <f t="shared" si="5"/>
        <v>60</v>
      </c>
      <c r="O11" s="59">
        <f t="shared" si="6"/>
        <v>0.006</v>
      </c>
      <c r="P11" s="60">
        <f t="shared" si="7"/>
        <v>0.0001</v>
      </c>
      <c r="Q11" s="66"/>
    </row>
    <row r="12" s="3" customFormat="1" ht="27" customHeight="1" spans="1:17">
      <c r="A12" s="35">
        <v>7</v>
      </c>
      <c r="B12" s="36" t="s">
        <v>24</v>
      </c>
      <c r="C12" s="37" t="s">
        <v>25</v>
      </c>
      <c r="D12" s="37">
        <v>10</v>
      </c>
      <c r="E12" s="36">
        <f t="shared" ref="E12:E22" si="8">F12+H12+J12+L12</f>
        <v>15</v>
      </c>
      <c r="F12" s="36"/>
      <c r="G12" s="38"/>
      <c r="H12" s="36">
        <v>15</v>
      </c>
      <c r="I12" s="38">
        <f t="shared" si="2"/>
        <v>150</v>
      </c>
      <c r="J12" s="36"/>
      <c r="K12" s="38">
        <f t="shared" ref="K12:K22" si="9">J12*D12</f>
        <v>0</v>
      </c>
      <c r="L12" s="36"/>
      <c r="M12" s="38">
        <f t="shared" si="4"/>
        <v>0</v>
      </c>
      <c r="N12" s="38">
        <f t="shared" ref="N12:N22" si="10">G12+I12+K12+M12</f>
        <v>150</v>
      </c>
      <c r="O12" s="59">
        <f t="shared" ref="O12:O22" si="11">N12/10000</f>
        <v>0.015</v>
      </c>
      <c r="P12" s="60">
        <f t="shared" ref="P12:P22" si="12">O12/N12</f>
        <v>0.0001</v>
      </c>
      <c r="Q12" s="66"/>
    </row>
    <row r="13" s="3" customFormat="1" ht="27" customHeight="1" spans="1:17">
      <c r="A13" s="35">
        <v>8</v>
      </c>
      <c r="B13" s="39" t="s">
        <v>26</v>
      </c>
      <c r="C13" s="37" t="s">
        <v>27</v>
      </c>
      <c r="D13" s="40">
        <v>10</v>
      </c>
      <c r="E13" s="36">
        <f t="shared" si="8"/>
        <v>4</v>
      </c>
      <c r="F13" s="36">
        <v>2</v>
      </c>
      <c r="G13" s="38">
        <f t="shared" ref="G12:G22" si="13">F13*D13</f>
        <v>20</v>
      </c>
      <c r="H13" s="36">
        <v>2</v>
      </c>
      <c r="I13" s="38">
        <f t="shared" si="2"/>
        <v>20</v>
      </c>
      <c r="J13" s="36"/>
      <c r="K13" s="38">
        <f t="shared" si="9"/>
        <v>0</v>
      </c>
      <c r="L13" s="36"/>
      <c r="M13" s="38">
        <f t="shared" si="4"/>
        <v>0</v>
      </c>
      <c r="N13" s="38">
        <f t="shared" si="10"/>
        <v>40</v>
      </c>
      <c r="O13" s="59">
        <f t="shared" si="11"/>
        <v>0.004</v>
      </c>
      <c r="P13" s="60">
        <f t="shared" si="12"/>
        <v>0.0001</v>
      </c>
      <c r="Q13" s="66"/>
    </row>
    <row r="14" s="3" customFormat="1" ht="27" customHeight="1" spans="1:17">
      <c r="A14" s="35">
        <v>9</v>
      </c>
      <c r="B14" s="39" t="s">
        <v>28</v>
      </c>
      <c r="C14" s="37" t="s">
        <v>21</v>
      </c>
      <c r="D14" s="40">
        <v>10</v>
      </c>
      <c r="E14" s="36">
        <f t="shared" si="8"/>
        <v>1</v>
      </c>
      <c r="F14" s="36"/>
      <c r="G14" s="38">
        <f t="shared" si="13"/>
        <v>0</v>
      </c>
      <c r="H14" s="36">
        <v>1</v>
      </c>
      <c r="I14" s="38">
        <f t="shared" ref="I14:I22" si="14">H14*D14</f>
        <v>10</v>
      </c>
      <c r="J14" s="36"/>
      <c r="K14" s="38">
        <f t="shared" si="9"/>
        <v>0</v>
      </c>
      <c r="L14" s="36"/>
      <c r="M14" s="38">
        <f t="shared" si="4"/>
        <v>0</v>
      </c>
      <c r="N14" s="38">
        <f t="shared" si="10"/>
        <v>10</v>
      </c>
      <c r="O14" s="59">
        <f t="shared" si="11"/>
        <v>0.001</v>
      </c>
      <c r="P14" s="60">
        <f t="shared" si="12"/>
        <v>0.0001</v>
      </c>
      <c r="Q14" s="66"/>
    </row>
    <row r="15" s="3" customFormat="1" ht="27" customHeight="1" spans="1:17">
      <c r="A15" s="35">
        <v>10</v>
      </c>
      <c r="B15" s="36" t="s">
        <v>29</v>
      </c>
      <c r="C15" s="37" t="s">
        <v>17</v>
      </c>
      <c r="D15" s="37">
        <v>1</v>
      </c>
      <c r="E15" s="36">
        <f t="shared" si="8"/>
        <v>10</v>
      </c>
      <c r="F15" s="36">
        <v>10</v>
      </c>
      <c r="G15" s="38">
        <f t="shared" si="13"/>
        <v>10</v>
      </c>
      <c r="H15" s="36"/>
      <c r="I15" s="38">
        <f t="shared" si="14"/>
        <v>0</v>
      </c>
      <c r="J15" s="36"/>
      <c r="K15" s="38">
        <f t="shared" si="9"/>
        <v>0</v>
      </c>
      <c r="L15" s="36"/>
      <c r="M15" s="38">
        <f t="shared" si="4"/>
        <v>0</v>
      </c>
      <c r="N15" s="38">
        <f t="shared" si="10"/>
        <v>10</v>
      </c>
      <c r="O15" s="59">
        <f t="shared" si="11"/>
        <v>0.001</v>
      </c>
      <c r="P15" s="60">
        <f t="shared" si="12"/>
        <v>0.0001</v>
      </c>
      <c r="Q15" s="66"/>
    </row>
    <row r="16" s="3" customFormat="1" ht="27" customHeight="1" spans="1:17">
      <c r="A16" s="35">
        <v>11</v>
      </c>
      <c r="B16" s="41" t="s">
        <v>30</v>
      </c>
      <c r="C16" s="37" t="s">
        <v>31</v>
      </c>
      <c r="D16" s="40">
        <v>6</v>
      </c>
      <c r="E16" s="36">
        <f t="shared" si="8"/>
        <v>6</v>
      </c>
      <c r="F16" s="36">
        <v>5</v>
      </c>
      <c r="G16" s="38">
        <f t="shared" si="13"/>
        <v>30</v>
      </c>
      <c r="H16" s="36"/>
      <c r="I16" s="38">
        <f t="shared" si="14"/>
        <v>0</v>
      </c>
      <c r="J16" s="36">
        <v>1</v>
      </c>
      <c r="K16" s="38">
        <f t="shared" si="9"/>
        <v>6</v>
      </c>
      <c r="L16" s="36"/>
      <c r="M16" s="38"/>
      <c r="N16" s="38">
        <f t="shared" si="10"/>
        <v>36</v>
      </c>
      <c r="O16" s="59">
        <f t="shared" si="11"/>
        <v>0.0036</v>
      </c>
      <c r="P16" s="60">
        <f t="shared" si="12"/>
        <v>0.0001</v>
      </c>
      <c r="Q16" s="66"/>
    </row>
    <row r="17" s="3" customFormat="1" ht="27" customHeight="1" spans="1:17">
      <c r="A17" s="35">
        <v>12</v>
      </c>
      <c r="B17" s="36" t="s">
        <v>32</v>
      </c>
      <c r="C17" s="37" t="s">
        <v>17</v>
      </c>
      <c r="D17" s="37">
        <v>1</v>
      </c>
      <c r="E17" s="36">
        <f t="shared" si="8"/>
        <v>10</v>
      </c>
      <c r="F17" s="36">
        <v>10</v>
      </c>
      <c r="G17" s="38">
        <f t="shared" si="13"/>
        <v>10</v>
      </c>
      <c r="H17" s="36"/>
      <c r="I17" s="38">
        <f t="shared" si="14"/>
        <v>0</v>
      </c>
      <c r="J17" s="36"/>
      <c r="K17" s="38">
        <f t="shared" si="9"/>
        <v>0</v>
      </c>
      <c r="L17" s="36"/>
      <c r="M17" s="38">
        <f>L17*D17</f>
        <v>0</v>
      </c>
      <c r="N17" s="38">
        <f t="shared" si="10"/>
        <v>10</v>
      </c>
      <c r="O17" s="59">
        <f t="shared" si="11"/>
        <v>0.001</v>
      </c>
      <c r="P17" s="60">
        <f t="shared" si="12"/>
        <v>0.0001</v>
      </c>
      <c r="Q17" s="67"/>
    </row>
    <row r="18" s="3" customFormat="1" ht="27" customHeight="1" spans="1:17">
      <c r="A18" s="35">
        <v>13</v>
      </c>
      <c r="B18" s="39" t="s">
        <v>33</v>
      </c>
      <c r="C18" s="37" t="s">
        <v>21</v>
      </c>
      <c r="D18" s="37">
        <v>7</v>
      </c>
      <c r="E18" s="36">
        <f t="shared" si="8"/>
        <v>8</v>
      </c>
      <c r="F18" s="36">
        <v>8</v>
      </c>
      <c r="G18" s="38">
        <f t="shared" si="13"/>
        <v>56</v>
      </c>
      <c r="H18" s="36"/>
      <c r="I18" s="38">
        <f t="shared" si="14"/>
        <v>0</v>
      </c>
      <c r="J18" s="36"/>
      <c r="K18" s="38">
        <f t="shared" si="9"/>
        <v>0</v>
      </c>
      <c r="L18" s="36"/>
      <c r="M18" s="38"/>
      <c r="N18" s="38">
        <f t="shared" si="10"/>
        <v>56</v>
      </c>
      <c r="O18" s="59">
        <f t="shared" si="11"/>
        <v>0.0056</v>
      </c>
      <c r="P18" s="60">
        <f t="shared" si="12"/>
        <v>0.0001</v>
      </c>
      <c r="Q18" s="66"/>
    </row>
    <row r="19" s="3" customFormat="1" ht="27" customHeight="1" spans="1:17">
      <c r="A19" s="35">
        <v>14</v>
      </c>
      <c r="B19" s="39" t="s">
        <v>34</v>
      </c>
      <c r="C19" s="37" t="s">
        <v>25</v>
      </c>
      <c r="D19" s="37">
        <v>2</v>
      </c>
      <c r="E19" s="36">
        <f t="shared" si="8"/>
        <v>5</v>
      </c>
      <c r="F19" s="36">
        <v>4</v>
      </c>
      <c r="G19" s="38">
        <f t="shared" si="13"/>
        <v>8</v>
      </c>
      <c r="H19" s="36"/>
      <c r="I19" s="38">
        <f t="shared" si="14"/>
        <v>0</v>
      </c>
      <c r="J19" s="36">
        <v>1</v>
      </c>
      <c r="K19" s="38">
        <f t="shared" si="9"/>
        <v>2</v>
      </c>
      <c r="L19" s="36"/>
      <c r="M19" s="38">
        <f>L19*D19</f>
        <v>0</v>
      </c>
      <c r="N19" s="38">
        <f t="shared" si="10"/>
        <v>10</v>
      </c>
      <c r="O19" s="59">
        <f t="shared" si="11"/>
        <v>0.001</v>
      </c>
      <c r="P19" s="60">
        <f t="shared" si="12"/>
        <v>0.0001</v>
      </c>
      <c r="Q19" s="66"/>
    </row>
    <row r="20" s="3" customFormat="1" ht="27" customHeight="1" spans="1:17">
      <c r="A20" s="35">
        <v>15</v>
      </c>
      <c r="B20" s="39" t="s">
        <v>35</v>
      </c>
      <c r="C20" s="37" t="s">
        <v>25</v>
      </c>
      <c r="D20" s="37">
        <v>2</v>
      </c>
      <c r="E20" s="36">
        <f t="shared" si="8"/>
        <v>23</v>
      </c>
      <c r="F20" s="36">
        <v>12</v>
      </c>
      <c r="G20" s="38">
        <f t="shared" si="13"/>
        <v>24</v>
      </c>
      <c r="H20" s="36">
        <v>5</v>
      </c>
      <c r="I20" s="38">
        <f t="shared" si="14"/>
        <v>10</v>
      </c>
      <c r="J20" s="36">
        <v>6</v>
      </c>
      <c r="K20" s="38">
        <f t="shared" si="9"/>
        <v>12</v>
      </c>
      <c r="L20" s="36"/>
      <c r="M20" s="38">
        <f>L20*D20</f>
        <v>0</v>
      </c>
      <c r="N20" s="38">
        <f t="shared" si="10"/>
        <v>46</v>
      </c>
      <c r="O20" s="59">
        <f t="shared" si="11"/>
        <v>0.0046</v>
      </c>
      <c r="P20" s="60">
        <f t="shared" si="12"/>
        <v>0.0001</v>
      </c>
      <c r="Q20" s="66"/>
    </row>
    <row r="21" s="3" customFormat="1" ht="27" customHeight="1" spans="1:17">
      <c r="A21" s="35">
        <v>16</v>
      </c>
      <c r="B21" s="36" t="s">
        <v>36</v>
      </c>
      <c r="C21" s="37" t="s">
        <v>25</v>
      </c>
      <c r="D21" s="37">
        <v>12</v>
      </c>
      <c r="E21" s="36">
        <f t="shared" si="8"/>
        <v>12</v>
      </c>
      <c r="F21" s="36">
        <v>11</v>
      </c>
      <c r="G21" s="38">
        <f t="shared" si="13"/>
        <v>132</v>
      </c>
      <c r="H21" s="36">
        <v>1</v>
      </c>
      <c r="I21" s="38">
        <f t="shared" si="14"/>
        <v>12</v>
      </c>
      <c r="J21" s="36"/>
      <c r="K21" s="38">
        <f t="shared" si="9"/>
        <v>0</v>
      </c>
      <c r="L21" s="36"/>
      <c r="M21" s="38">
        <f>L21*D21</f>
        <v>0</v>
      </c>
      <c r="N21" s="38">
        <f t="shared" si="10"/>
        <v>144</v>
      </c>
      <c r="O21" s="59">
        <f t="shared" si="11"/>
        <v>0.0144</v>
      </c>
      <c r="P21" s="60">
        <f t="shared" si="12"/>
        <v>0.0001</v>
      </c>
      <c r="Q21" s="68" t="s">
        <v>37</v>
      </c>
    </row>
    <row r="22" s="3" customFormat="1" ht="27" customHeight="1" spans="1:17">
      <c r="A22" s="35">
        <v>17</v>
      </c>
      <c r="B22" s="39" t="s">
        <v>38</v>
      </c>
      <c r="C22" s="37" t="s">
        <v>39</v>
      </c>
      <c r="D22" s="40">
        <v>3</v>
      </c>
      <c r="E22" s="36">
        <f t="shared" si="8"/>
        <v>15</v>
      </c>
      <c r="F22" s="36">
        <v>5</v>
      </c>
      <c r="G22" s="38">
        <f t="shared" si="13"/>
        <v>15</v>
      </c>
      <c r="H22" s="36">
        <v>7</v>
      </c>
      <c r="I22" s="38">
        <f t="shared" si="14"/>
        <v>21</v>
      </c>
      <c r="J22" s="36">
        <v>3</v>
      </c>
      <c r="K22" s="38">
        <f t="shared" si="9"/>
        <v>9</v>
      </c>
      <c r="L22" s="36"/>
      <c r="M22" s="38">
        <f>L22*D22</f>
        <v>0</v>
      </c>
      <c r="N22" s="38">
        <f t="shared" si="10"/>
        <v>45</v>
      </c>
      <c r="O22" s="59">
        <f t="shared" si="11"/>
        <v>0.0045</v>
      </c>
      <c r="P22" s="60">
        <f t="shared" si="12"/>
        <v>0.0001</v>
      </c>
      <c r="Q22" s="66"/>
    </row>
    <row r="23" s="3" customFormat="1" ht="27" customHeight="1" spans="1:17">
      <c r="A23" s="35">
        <v>18</v>
      </c>
      <c r="B23" s="36" t="s">
        <v>40</v>
      </c>
      <c r="C23" s="37" t="s">
        <v>41</v>
      </c>
      <c r="D23" s="37">
        <v>2</v>
      </c>
      <c r="E23" s="36">
        <f t="shared" ref="E23:E28" si="15">F23+H23+J23+L23</f>
        <v>2</v>
      </c>
      <c r="F23" s="36"/>
      <c r="G23" s="38">
        <f t="shared" ref="G23:G28" si="16">F23*D23</f>
        <v>0</v>
      </c>
      <c r="H23" s="36">
        <v>2</v>
      </c>
      <c r="I23" s="38">
        <f t="shared" ref="I23:I28" si="17">H23*D23</f>
        <v>4</v>
      </c>
      <c r="J23" s="36"/>
      <c r="K23" s="38">
        <f t="shared" ref="K23:K28" si="18">J23*D23</f>
        <v>0</v>
      </c>
      <c r="L23" s="36"/>
      <c r="M23" s="38">
        <f t="shared" ref="M23:M28" si="19">L23*D23</f>
        <v>0</v>
      </c>
      <c r="N23" s="38">
        <f t="shared" ref="N23:N28" si="20">G23+I23+K23+M23</f>
        <v>4</v>
      </c>
      <c r="O23" s="59">
        <f t="shared" ref="O23:O28" si="21">N23/10000</f>
        <v>0.0004</v>
      </c>
      <c r="P23" s="60">
        <f t="shared" ref="P23:P28" si="22">O23/N23</f>
        <v>0.0001</v>
      </c>
      <c r="Q23" s="66"/>
    </row>
    <row r="24" s="3" customFormat="1" ht="27" customHeight="1" spans="1:17">
      <c r="A24" s="35">
        <v>19</v>
      </c>
      <c r="B24" s="36" t="s">
        <v>42</v>
      </c>
      <c r="C24" s="37" t="s">
        <v>43</v>
      </c>
      <c r="D24" s="37">
        <v>12</v>
      </c>
      <c r="E24" s="36">
        <f t="shared" si="15"/>
        <v>1</v>
      </c>
      <c r="F24" s="36"/>
      <c r="G24" s="38">
        <f t="shared" si="16"/>
        <v>0</v>
      </c>
      <c r="H24" s="36">
        <v>1</v>
      </c>
      <c r="I24" s="38">
        <f t="shared" si="17"/>
        <v>12</v>
      </c>
      <c r="J24" s="36"/>
      <c r="K24" s="38">
        <f t="shared" si="18"/>
        <v>0</v>
      </c>
      <c r="L24" s="36"/>
      <c r="M24" s="38">
        <f t="shared" si="19"/>
        <v>0</v>
      </c>
      <c r="N24" s="38">
        <f t="shared" si="20"/>
        <v>12</v>
      </c>
      <c r="O24" s="59">
        <f t="shared" si="21"/>
        <v>0.0012</v>
      </c>
      <c r="P24" s="60">
        <f t="shared" si="22"/>
        <v>0.0001</v>
      </c>
      <c r="Q24" s="66"/>
    </row>
    <row r="25" s="3" customFormat="1" ht="27" customHeight="1" spans="1:17">
      <c r="A25" s="35">
        <v>20</v>
      </c>
      <c r="B25" s="36" t="s">
        <v>44</v>
      </c>
      <c r="C25" s="37" t="s">
        <v>17</v>
      </c>
      <c r="D25" s="37">
        <v>5</v>
      </c>
      <c r="E25" s="36">
        <f t="shared" si="15"/>
        <v>7</v>
      </c>
      <c r="F25" s="36">
        <v>1</v>
      </c>
      <c r="G25" s="38">
        <f t="shared" si="16"/>
        <v>5</v>
      </c>
      <c r="H25" s="36">
        <v>4</v>
      </c>
      <c r="I25" s="38">
        <f t="shared" si="17"/>
        <v>20</v>
      </c>
      <c r="J25" s="36">
        <v>2</v>
      </c>
      <c r="K25" s="38">
        <f t="shared" si="18"/>
        <v>10</v>
      </c>
      <c r="L25" s="36"/>
      <c r="M25" s="38">
        <f t="shared" si="19"/>
        <v>0</v>
      </c>
      <c r="N25" s="38">
        <f t="shared" si="20"/>
        <v>35</v>
      </c>
      <c r="O25" s="59">
        <f t="shared" si="21"/>
        <v>0.0035</v>
      </c>
      <c r="P25" s="60">
        <f t="shared" si="22"/>
        <v>0.0001</v>
      </c>
      <c r="Q25" s="66"/>
    </row>
    <row r="26" s="3" customFormat="1" ht="27" customHeight="1" spans="1:17">
      <c r="A26" s="35">
        <v>21</v>
      </c>
      <c r="B26" s="36" t="s">
        <v>45</v>
      </c>
      <c r="C26" s="37" t="s">
        <v>46</v>
      </c>
      <c r="D26" s="37">
        <v>15</v>
      </c>
      <c r="E26" s="36">
        <f t="shared" si="15"/>
        <v>8</v>
      </c>
      <c r="F26" s="36">
        <v>3</v>
      </c>
      <c r="G26" s="38">
        <f t="shared" si="16"/>
        <v>45</v>
      </c>
      <c r="H26" s="36">
        <v>3</v>
      </c>
      <c r="I26" s="38">
        <f t="shared" si="17"/>
        <v>45</v>
      </c>
      <c r="J26" s="36">
        <v>2</v>
      </c>
      <c r="K26" s="38">
        <f t="shared" si="18"/>
        <v>30</v>
      </c>
      <c r="L26" s="36"/>
      <c r="M26" s="38">
        <f t="shared" si="19"/>
        <v>0</v>
      </c>
      <c r="N26" s="38">
        <f t="shared" si="20"/>
        <v>120</v>
      </c>
      <c r="O26" s="59">
        <f t="shared" si="21"/>
        <v>0.012</v>
      </c>
      <c r="P26" s="60">
        <f t="shared" si="22"/>
        <v>0.0001</v>
      </c>
      <c r="Q26" s="66"/>
    </row>
    <row r="27" s="3" customFormat="1" ht="27" customHeight="1" spans="1:17">
      <c r="A27" s="35">
        <v>22</v>
      </c>
      <c r="B27" s="36" t="s">
        <v>47</v>
      </c>
      <c r="C27" s="37" t="s">
        <v>46</v>
      </c>
      <c r="D27" s="37">
        <v>15</v>
      </c>
      <c r="E27" s="36">
        <f t="shared" si="15"/>
        <v>9</v>
      </c>
      <c r="F27" s="36">
        <v>3</v>
      </c>
      <c r="G27" s="38">
        <f t="shared" si="16"/>
        <v>45</v>
      </c>
      <c r="H27" s="36">
        <v>5</v>
      </c>
      <c r="I27" s="38">
        <f t="shared" si="17"/>
        <v>75</v>
      </c>
      <c r="J27" s="36">
        <v>1</v>
      </c>
      <c r="K27" s="38">
        <f t="shared" si="18"/>
        <v>15</v>
      </c>
      <c r="L27" s="36"/>
      <c r="M27" s="38">
        <f t="shared" si="19"/>
        <v>0</v>
      </c>
      <c r="N27" s="38">
        <f t="shared" si="20"/>
        <v>135</v>
      </c>
      <c r="O27" s="59">
        <f t="shared" si="21"/>
        <v>0.0135</v>
      </c>
      <c r="P27" s="60">
        <f t="shared" si="22"/>
        <v>0.0001</v>
      </c>
      <c r="Q27" s="66"/>
    </row>
    <row r="28" s="3" customFormat="1" ht="27" customHeight="1" spans="1:17">
      <c r="A28" s="35">
        <v>23</v>
      </c>
      <c r="B28" s="39" t="s">
        <v>48</v>
      </c>
      <c r="C28" s="37" t="s">
        <v>17</v>
      </c>
      <c r="D28" s="37">
        <v>3</v>
      </c>
      <c r="E28" s="36">
        <f t="shared" si="15"/>
        <v>1</v>
      </c>
      <c r="F28" s="36"/>
      <c r="G28" s="38">
        <f t="shared" si="16"/>
        <v>0</v>
      </c>
      <c r="H28" s="36"/>
      <c r="I28" s="38">
        <f t="shared" si="17"/>
        <v>0</v>
      </c>
      <c r="J28" s="36">
        <v>1</v>
      </c>
      <c r="K28" s="38">
        <f t="shared" si="18"/>
        <v>3</v>
      </c>
      <c r="L28" s="36"/>
      <c r="M28" s="38">
        <f t="shared" si="19"/>
        <v>0</v>
      </c>
      <c r="N28" s="38">
        <f t="shared" si="20"/>
        <v>3</v>
      </c>
      <c r="O28" s="59">
        <f t="shared" si="21"/>
        <v>0.0003</v>
      </c>
      <c r="P28" s="60">
        <f t="shared" si="22"/>
        <v>0.0001</v>
      </c>
      <c r="Q28" s="66"/>
    </row>
    <row r="29" s="3" customFormat="1" ht="27" customHeight="1" spans="1:17">
      <c r="A29" s="35">
        <v>24</v>
      </c>
      <c r="B29" s="36" t="s">
        <v>49</v>
      </c>
      <c r="C29" s="37" t="s">
        <v>25</v>
      </c>
      <c r="D29" s="37">
        <v>80</v>
      </c>
      <c r="E29" s="36">
        <f t="shared" ref="E29:E38" si="23">F29+H29+J29+L29</f>
        <v>3</v>
      </c>
      <c r="F29" s="36"/>
      <c r="G29" s="38">
        <f t="shared" ref="G29:G38" si="24">F29*D29</f>
        <v>0</v>
      </c>
      <c r="H29" s="36">
        <v>1</v>
      </c>
      <c r="I29" s="38">
        <f t="shared" ref="I29:I38" si="25">H29*D29</f>
        <v>80</v>
      </c>
      <c r="J29" s="36">
        <v>2</v>
      </c>
      <c r="K29" s="38">
        <f t="shared" ref="K29:K38" si="26">J29*D29</f>
        <v>160</v>
      </c>
      <c r="L29" s="36"/>
      <c r="M29" s="38">
        <f t="shared" ref="M29:M38" si="27">L29*D29</f>
        <v>0</v>
      </c>
      <c r="N29" s="38">
        <f t="shared" ref="N29:N38" si="28">G29+I29+K29+M29</f>
        <v>240</v>
      </c>
      <c r="O29" s="59">
        <f t="shared" ref="O29:O38" si="29">N29/10000</f>
        <v>0.024</v>
      </c>
      <c r="P29" s="60">
        <f t="shared" ref="P29:P38" si="30">O29/N29</f>
        <v>0.0001</v>
      </c>
      <c r="Q29" s="66"/>
    </row>
    <row r="30" s="3" customFormat="1" ht="27" customHeight="1" spans="1:17">
      <c r="A30" s="35">
        <v>25</v>
      </c>
      <c r="B30" s="36" t="s">
        <v>50</v>
      </c>
      <c r="C30" s="37" t="s">
        <v>25</v>
      </c>
      <c r="D30" s="37">
        <v>80</v>
      </c>
      <c r="E30" s="36">
        <f t="shared" si="23"/>
        <v>15</v>
      </c>
      <c r="F30" s="36">
        <v>5</v>
      </c>
      <c r="G30" s="38">
        <f t="shared" si="24"/>
        <v>400</v>
      </c>
      <c r="H30" s="36">
        <v>5</v>
      </c>
      <c r="I30" s="38">
        <f t="shared" si="25"/>
        <v>400</v>
      </c>
      <c r="J30" s="36">
        <v>3</v>
      </c>
      <c r="K30" s="38">
        <f t="shared" si="26"/>
        <v>240</v>
      </c>
      <c r="L30" s="36">
        <v>2</v>
      </c>
      <c r="M30" s="38">
        <f t="shared" si="27"/>
        <v>160</v>
      </c>
      <c r="N30" s="38">
        <f t="shared" si="28"/>
        <v>1200</v>
      </c>
      <c r="O30" s="59">
        <f t="shared" si="29"/>
        <v>0.12</v>
      </c>
      <c r="P30" s="60">
        <f t="shared" si="30"/>
        <v>0.0001</v>
      </c>
      <c r="Q30" s="66"/>
    </row>
    <row r="31" s="3" customFormat="1" ht="27" customHeight="1" spans="1:17">
      <c r="A31" s="35">
        <v>26</v>
      </c>
      <c r="B31" s="39" t="s">
        <v>51</v>
      </c>
      <c r="C31" s="37" t="s">
        <v>21</v>
      </c>
      <c r="D31" s="37">
        <v>10</v>
      </c>
      <c r="E31" s="36">
        <f t="shared" si="23"/>
        <v>1</v>
      </c>
      <c r="F31" s="36"/>
      <c r="G31" s="38">
        <f t="shared" si="24"/>
        <v>0</v>
      </c>
      <c r="H31" s="36"/>
      <c r="I31" s="38">
        <f t="shared" si="25"/>
        <v>0</v>
      </c>
      <c r="J31" s="36"/>
      <c r="K31" s="38">
        <f t="shared" si="26"/>
        <v>0</v>
      </c>
      <c r="L31" s="36">
        <v>1</v>
      </c>
      <c r="M31" s="38">
        <f t="shared" si="27"/>
        <v>10</v>
      </c>
      <c r="N31" s="38">
        <f t="shared" si="28"/>
        <v>10</v>
      </c>
      <c r="O31" s="59">
        <f t="shared" si="29"/>
        <v>0.001</v>
      </c>
      <c r="P31" s="60">
        <f t="shared" si="30"/>
        <v>0.0001</v>
      </c>
      <c r="Q31" s="66"/>
    </row>
    <row r="32" s="3" customFormat="1" ht="27" customHeight="1" spans="1:17">
      <c r="A32" s="35">
        <v>27</v>
      </c>
      <c r="B32" s="39" t="s">
        <v>52</v>
      </c>
      <c r="C32" s="42" t="s">
        <v>53</v>
      </c>
      <c r="D32" s="37">
        <v>10</v>
      </c>
      <c r="E32" s="36">
        <f t="shared" si="23"/>
        <v>2</v>
      </c>
      <c r="F32" s="36">
        <v>2</v>
      </c>
      <c r="G32" s="38">
        <f t="shared" si="24"/>
        <v>20</v>
      </c>
      <c r="H32" s="36"/>
      <c r="I32" s="38">
        <f t="shared" si="25"/>
        <v>0</v>
      </c>
      <c r="J32" s="36"/>
      <c r="K32" s="38">
        <f t="shared" si="26"/>
        <v>0</v>
      </c>
      <c r="L32" s="36"/>
      <c r="M32" s="38">
        <f t="shared" si="27"/>
        <v>0</v>
      </c>
      <c r="N32" s="38">
        <f t="shared" si="28"/>
        <v>20</v>
      </c>
      <c r="O32" s="59">
        <f t="shared" si="29"/>
        <v>0.002</v>
      </c>
      <c r="P32" s="60">
        <f t="shared" si="30"/>
        <v>0.0001</v>
      </c>
      <c r="Q32" s="66" t="s">
        <v>54</v>
      </c>
    </row>
    <row r="33" s="3" customFormat="1" ht="27" customHeight="1" spans="1:17">
      <c r="A33" s="35">
        <v>28</v>
      </c>
      <c r="B33" s="36" t="s">
        <v>55</v>
      </c>
      <c r="C33" s="37" t="s">
        <v>21</v>
      </c>
      <c r="D33" s="37">
        <v>10</v>
      </c>
      <c r="E33" s="36">
        <f t="shared" si="23"/>
        <v>3</v>
      </c>
      <c r="F33" s="36">
        <v>1</v>
      </c>
      <c r="G33" s="38">
        <f t="shared" si="24"/>
        <v>10</v>
      </c>
      <c r="H33" s="36">
        <v>2</v>
      </c>
      <c r="I33" s="38">
        <f t="shared" si="25"/>
        <v>20</v>
      </c>
      <c r="J33" s="36"/>
      <c r="K33" s="38">
        <f t="shared" si="26"/>
        <v>0</v>
      </c>
      <c r="L33" s="36"/>
      <c r="M33" s="38">
        <f t="shared" si="27"/>
        <v>0</v>
      </c>
      <c r="N33" s="38">
        <f t="shared" si="28"/>
        <v>30</v>
      </c>
      <c r="O33" s="59">
        <f t="shared" si="29"/>
        <v>0.003</v>
      </c>
      <c r="P33" s="60">
        <f t="shared" si="30"/>
        <v>0.0001</v>
      </c>
      <c r="Q33" s="66"/>
    </row>
    <row r="34" s="3" customFormat="1" ht="27" customHeight="1" spans="1:17">
      <c r="A34" s="35">
        <v>29</v>
      </c>
      <c r="B34" s="36" t="s">
        <v>56</v>
      </c>
      <c r="C34" s="37" t="s">
        <v>21</v>
      </c>
      <c r="D34" s="37">
        <v>10</v>
      </c>
      <c r="E34" s="36">
        <f t="shared" si="23"/>
        <v>1</v>
      </c>
      <c r="F34" s="36">
        <v>1</v>
      </c>
      <c r="G34" s="38">
        <f t="shared" si="24"/>
        <v>10</v>
      </c>
      <c r="H34" s="36"/>
      <c r="I34" s="38">
        <f t="shared" si="25"/>
        <v>0</v>
      </c>
      <c r="J34" s="36"/>
      <c r="K34" s="38">
        <f t="shared" si="26"/>
        <v>0</v>
      </c>
      <c r="L34" s="36"/>
      <c r="M34" s="38">
        <f t="shared" si="27"/>
        <v>0</v>
      </c>
      <c r="N34" s="38">
        <f t="shared" si="28"/>
        <v>10</v>
      </c>
      <c r="O34" s="59">
        <f t="shared" si="29"/>
        <v>0.001</v>
      </c>
      <c r="P34" s="60">
        <f t="shared" si="30"/>
        <v>0.0001</v>
      </c>
      <c r="Q34" s="66"/>
    </row>
    <row r="35" s="3" customFormat="1" ht="27" customHeight="1" spans="1:17">
      <c r="A35" s="35">
        <v>30</v>
      </c>
      <c r="B35" s="39" t="s">
        <v>57</v>
      </c>
      <c r="C35" s="37" t="s">
        <v>21</v>
      </c>
      <c r="D35" s="37">
        <v>10</v>
      </c>
      <c r="E35" s="36">
        <f t="shared" si="23"/>
        <v>10</v>
      </c>
      <c r="F35" s="36">
        <v>10</v>
      </c>
      <c r="G35" s="38">
        <f t="shared" si="24"/>
        <v>100</v>
      </c>
      <c r="H35" s="36"/>
      <c r="I35" s="38">
        <f t="shared" si="25"/>
        <v>0</v>
      </c>
      <c r="J35" s="36"/>
      <c r="K35" s="38">
        <f t="shared" si="26"/>
        <v>0</v>
      </c>
      <c r="L35" s="36"/>
      <c r="M35" s="38">
        <f t="shared" si="27"/>
        <v>0</v>
      </c>
      <c r="N35" s="38">
        <f t="shared" si="28"/>
        <v>100</v>
      </c>
      <c r="O35" s="59">
        <f t="shared" si="29"/>
        <v>0.01</v>
      </c>
      <c r="P35" s="60">
        <f t="shared" si="30"/>
        <v>0.0001</v>
      </c>
      <c r="Q35" s="66"/>
    </row>
    <row r="36" s="3" customFormat="1" ht="27" customHeight="1" spans="1:17">
      <c r="A36" s="35">
        <v>31</v>
      </c>
      <c r="B36" s="39" t="s">
        <v>58</v>
      </c>
      <c r="C36" s="37" t="s">
        <v>21</v>
      </c>
      <c r="D36" s="37">
        <v>25</v>
      </c>
      <c r="E36" s="36">
        <f t="shared" si="23"/>
        <v>1</v>
      </c>
      <c r="F36" s="36">
        <v>1</v>
      </c>
      <c r="G36" s="38">
        <f t="shared" si="24"/>
        <v>25</v>
      </c>
      <c r="H36" s="36"/>
      <c r="I36" s="38">
        <f t="shared" si="25"/>
        <v>0</v>
      </c>
      <c r="J36" s="36"/>
      <c r="K36" s="38">
        <f t="shared" si="26"/>
        <v>0</v>
      </c>
      <c r="L36" s="36"/>
      <c r="M36" s="38">
        <f t="shared" si="27"/>
        <v>0</v>
      </c>
      <c r="N36" s="38">
        <f t="shared" si="28"/>
        <v>25</v>
      </c>
      <c r="O36" s="59">
        <f t="shared" si="29"/>
        <v>0.0025</v>
      </c>
      <c r="P36" s="60">
        <f t="shared" si="30"/>
        <v>0.0001</v>
      </c>
      <c r="Q36" s="66"/>
    </row>
    <row r="37" s="4" customFormat="1" ht="30" customHeight="1" spans="1:17">
      <c r="A37" s="43" t="s">
        <v>59</v>
      </c>
      <c r="B37" s="44"/>
      <c r="C37" s="45"/>
      <c r="D37" s="45"/>
      <c r="E37" s="22">
        <f>SUM(E6:E36)</f>
        <v>233</v>
      </c>
      <c r="F37" s="22">
        <f t="shared" ref="F37:O37" si="31">SUM(F6:F36)</f>
        <v>102</v>
      </c>
      <c r="G37" s="22">
        <v>1.2902</v>
      </c>
      <c r="H37" s="22">
        <f t="shared" si="31"/>
        <v>78</v>
      </c>
      <c r="I37" s="22">
        <v>0.3374</v>
      </c>
      <c r="J37" s="22">
        <f t="shared" si="31"/>
        <v>50</v>
      </c>
      <c r="K37" s="22">
        <v>0.4611</v>
      </c>
      <c r="L37" s="22">
        <f t="shared" si="31"/>
        <v>3</v>
      </c>
      <c r="M37" s="22">
        <v>0.167</v>
      </c>
      <c r="N37" s="22">
        <f t="shared" si="31"/>
        <v>3142</v>
      </c>
      <c r="O37" s="22">
        <f t="shared" si="31"/>
        <v>0.3142</v>
      </c>
      <c r="P37" s="61"/>
      <c r="Q37" s="69"/>
    </row>
  </sheetData>
  <autoFilter ref="A4:Q37">
    <extLst/>
  </autoFilter>
  <mergeCells count="16">
    <mergeCell ref="A1:Q1"/>
    <mergeCell ref="F3:M3"/>
    <mergeCell ref="F4:G4"/>
    <mergeCell ref="H4:I4"/>
    <mergeCell ref="J4:K4"/>
    <mergeCell ref="L4:M4"/>
    <mergeCell ref="A37:D37"/>
    <mergeCell ref="A3:A5"/>
    <mergeCell ref="B3:B5"/>
    <mergeCell ref="C3:C5"/>
    <mergeCell ref="D3:D5"/>
    <mergeCell ref="E3:E5"/>
    <mergeCell ref="N3:N5"/>
    <mergeCell ref="O3:O5"/>
    <mergeCell ref="P3:P5"/>
    <mergeCell ref="Q3:Q5"/>
  </mergeCells>
  <pageMargins left="0.629861111111111" right="0.354166666666667" top="0.708333333333333" bottom="0.0784722222222222" header="0.432638888888889" footer="0.196527777777778"/>
  <pageSetup paperSize="9" scale="51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预算估价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2023-09-08T04:09:00Z</dcterms:created>
  <dcterms:modified xsi:type="dcterms:W3CDTF">2025-03-10T03:40:34Z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EFC43E541CAB4369B0CA1059F6013DEC_13</vt:lpwstr>
  </property>
  <property fmtid="{D5CDD505-2E9C-101B-9397-08002B2CF9AE}" pid="3" name="KSOProductBuildVer">
    <vt:lpwstr>2052-11.8.2.8053</vt:lpwstr>
  </property>
</Properties>
</file>