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预算估价" sheetId="1" r:id="rId1"/>
  </sheets>
  <definedNames>
    <definedName name="_xlnm._FilterDatabase" localSheetId="0" hidden="1">预算估价!$A$4:$Q$21</definedName>
    <definedName name="_xlnm.Print_Titles" localSheetId="0">预算估价!$1:$5</definedName>
  </definedNames>
  <calcPr calcId="144525"/>
</workbook>
</file>

<file path=xl/sharedStrings.xml><?xml version="1.0" encoding="utf-8"?>
<sst xmlns="http://schemas.openxmlformats.org/spreadsheetml/2006/main" count="67" uniqueCount="46">
  <si>
    <r>
      <rPr>
        <sz val="20"/>
        <color theme="1"/>
        <rFont val="方正公文小标宋"/>
        <charset val="134"/>
      </rPr>
      <t>地委组织部</t>
    </r>
    <r>
      <rPr>
        <sz val="20"/>
        <color theme="1"/>
        <rFont val="Times New Roman"/>
        <charset val="134"/>
      </rPr>
      <t>2025</t>
    </r>
    <r>
      <rPr>
        <sz val="20"/>
        <color theme="1"/>
        <rFont val="方正公文小标宋"/>
        <charset val="134"/>
      </rPr>
      <t>年第一季度办公用品及耗材采购明细表</t>
    </r>
  </si>
  <si>
    <r>
      <rPr>
        <b/>
        <sz val="14"/>
        <color theme="1"/>
        <rFont val="宋体"/>
        <charset val="134"/>
      </rPr>
      <t>序号</t>
    </r>
  </si>
  <si>
    <r>
      <rPr>
        <b/>
        <sz val="14"/>
        <color theme="1"/>
        <rFont val="宋体"/>
        <charset val="134"/>
      </rPr>
      <t>办公用品</t>
    </r>
  </si>
  <si>
    <r>
      <rPr>
        <b/>
        <sz val="14"/>
        <color theme="1"/>
        <rFont val="宋体"/>
        <charset val="134"/>
      </rPr>
      <t>单位</t>
    </r>
  </si>
  <si>
    <r>
      <rPr>
        <b/>
        <sz val="14"/>
        <color theme="1"/>
        <rFont val="宋体"/>
        <charset val="134"/>
      </rPr>
      <t>单价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（元）</t>
    </r>
  </si>
  <si>
    <r>
      <rPr>
        <b/>
        <sz val="14"/>
        <color theme="1"/>
        <rFont val="宋体"/>
        <charset val="134"/>
      </rPr>
      <t>采购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总数量</t>
    </r>
  </si>
  <si>
    <r>
      <rPr>
        <b/>
        <sz val="14"/>
        <color theme="1"/>
        <rFont val="宋体"/>
        <charset val="134"/>
      </rPr>
      <t>各工作组申请数量</t>
    </r>
  </si>
  <si>
    <r>
      <rPr>
        <b/>
        <sz val="14"/>
        <color theme="1"/>
        <rFont val="宋体"/>
        <charset val="134"/>
      </rPr>
      <t>合计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（万元公式）</t>
    </r>
  </si>
  <si>
    <r>
      <rPr>
        <b/>
        <sz val="14"/>
        <color theme="1"/>
        <rFont val="宋体"/>
        <charset val="134"/>
      </rPr>
      <t>合计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（万元）</t>
    </r>
  </si>
  <si>
    <r>
      <rPr>
        <b/>
        <sz val="14"/>
        <rFont val="宋体"/>
        <charset val="134"/>
      </rPr>
      <t>备注</t>
    </r>
  </si>
  <si>
    <r>
      <rPr>
        <b/>
        <sz val="14"/>
        <color theme="1"/>
        <rFont val="宋体"/>
        <charset val="134"/>
      </rPr>
      <t>专项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工作组</t>
    </r>
  </si>
  <si>
    <r>
      <rPr>
        <b/>
        <sz val="14"/>
        <color theme="1"/>
        <rFont val="宋体"/>
        <charset val="134"/>
      </rPr>
      <t>干部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工作组</t>
    </r>
  </si>
  <si>
    <r>
      <rPr>
        <b/>
        <sz val="14"/>
        <color theme="1"/>
        <rFont val="宋体"/>
        <charset val="134"/>
      </rPr>
      <t>党的建设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工作组</t>
    </r>
  </si>
  <si>
    <r>
      <rPr>
        <b/>
        <sz val="12"/>
        <color theme="1"/>
        <rFont val="宋体"/>
        <charset val="134"/>
      </rPr>
      <t>人才和教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育培训工作组</t>
    </r>
  </si>
  <si>
    <r>
      <rPr>
        <b/>
        <sz val="14"/>
        <color theme="1"/>
        <rFont val="宋体"/>
        <charset val="134"/>
      </rPr>
      <t>数量</t>
    </r>
  </si>
  <si>
    <r>
      <rPr>
        <b/>
        <sz val="14"/>
        <color theme="1"/>
        <rFont val="宋体"/>
        <charset val="134"/>
      </rPr>
      <t>金额</t>
    </r>
    <r>
      <rPr>
        <b/>
        <sz val="14"/>
        <color theme="1"/>
        <rFont val="Times New Roman"/>
        <charset val="134"/>
      </rPr>
      <t>(</t>
    </r>
    <r>
      <rPr>
        <b/>
        <sz val="14"/>
        <color theme="1"/>
        <rFont val="宋体"/>
        <charset val="134"/>
      </rPr>
      <t>元）</t>
    </r>
  </si>
  <si>
    <r>
      <rPr>
        <sz val="14"/>
        <color theme="1"/>
        <rFont val="宋体"/>
        <charset val="134"/>
      </rPr>
      <t>奔图</t>
    </r>
    <r>
      <rPr>
        <sz val="14"/>
        <color theme="1"/>
        <rFont val="Times New Roman"/>
        <charset val="134"/>
      </rPr>
      <t>2515D</t>
    </r>
    <r>
      <rPr>
        <sz val="14"/>
        <color theme="1"/>
        <rFont val="宋体"/>
        <charset val="134"/>
      </rPr>
      <t>粉盒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（原装）</t>
    </r>
  </si>
  <si>
    <r>
      <rPr>
        <sz val="14"/>
        <color theme="1"/>
        <rFont val="宋体"/>
        <charset val="134"/>
      </rPr>
      <t>个</t>
    </r>
  </si>
  <si>
    <r>
      <rPr>
        <sz val="14"/>
        <rFont val="宋体"/>
        <charset val="134"/>
      </rPr>
      <t>文书室奔图粉盒</t>
    </r>
    <r>
      <rPr>
        <sz val="14"/>
        <rFont val="Times New Roman"/>
        <charset val="134"/>
      </rPr>
      <t>2515D</t>
    </r>
    <r>
      <rPr>
        <sz val="14"/>
        <rFont val="宋体"/>
        <charset val="134"/>
      </rPr>
      <t>黑色</t>
    </r>
    <r>
      <rPr>
        <sz val="14"/>
        <rFont val="Times New Roman"/>
        <charset val="134"/>
      </rPr>
      <t>5</t>
    </r>
    <r>
      <rPr>
        <sz val="14"/>
        <rFont val="宋体"/>
        <charset val="134"/>
      </rPr>
      <t>个，红色</t>
    </r>
    <r>
      <rPr>
        <sz val="14"/>
        <rFont val="Times New Roman"/>
        <charset val="134"/>
      </rPr>
      <t>1</t>
    </r>
    <r>
      <rPr>
        <sz val="14"/>
        <rFont val="宋体"/>
        <charset val="134"/>
      </rPr>
      <t>个，黄色</t>
    </r>
    <r>
      <rPr>
        <sz val="14"/>
        <rFont val="Times New Roman"/>
        <charset val="134"/>
      </rPr>
      <t>1</t>
    </r>
    <r>
      <rPr>
        <sz val="14"/>
        <rFont val="宋体"/>
        <charset val="134"/>
      </rPr>
      <t>个，蓝色</t>
    </r>
    <r>
      <rPr>
        <sz val="14"/>
        <rFont val="Times New Roman"/>
        <charset val="134"/>
      </rPr>
      <t>3</t>
    </r>
    <r>
      <rPr>
        <sz val="14"/>
        <rFont val="宋体"/>
        <charset val="134"/>
      </rPr>
      <t>个</t>
    </r>
  </si>
  <si>
    <r>
      <rPr>
        <sz val="14"/>
        <color theme="1"/>
        <rFont val="宋体"/>
        <charset val="134"/>
      </rPr>
      <t>奔图</t>
    </r>
    <r>
      <rPr>
        <sz val="14"/>
        <color theme="1"/>
        <rFont val="Times New Roman"/>
        <charset val="134"/>
      </rPr>
      <t>P3365DN</t>
    </r>
    <r>
      <rPr>
        <sz val="14"/>
        <color theme="1"/>
        <rFont val="宋体"/>
        <charset val="134"/>
      </rPr>
      <t>粉盒</t>
    </r>
    <r>
      <rPr>
        <sz val="14"/>
        <color theme="1"/>
        <rFont val="Times New Roman"/>
        <charset val="134"/>
      </rPr>
      <t xml:space="preserve"> 
</t>
    </r>
    <r>
      <rPr>
        <sz val="14"/>
        <color theme="1"/>
        <rFont val="宋体"/>
        <charset val="134"/>
      </rPr>
      <t>（非原装）</t>
    </r>
  </si>
  <si>
    <r>
      <rPr>
        <sz val="14"/>
        <rFont val="宋体"/>
        <charset val="134"/>
      </rPr>
      <t>奔图</t>
    </r>
    <r>
      <rPr>
        <sz val="14"/>
        <rFont val="Times New Roman"/>
        <charset val="134"/>
      </rPr>
      <t>P3365DN</t>
    </r>
    <r>
      <rPr>
        <sz val="14"/>
        <rFont val="宋体"/>
        <charset val="134"/>
      </rPr>
      <t>粉盒黑色</t>
    </r>
    <r>
      <rPr>
        <sz val="14"/>
        <rFont val="Times New Roman"/>
        <charset val="134"/>
      </rPr>
      <t>10</t>
    </r>
    <r>
      <rPr>
        <sz val="14"/>
        <rFont val="宋体"/>
        <charset val="134"/>
      </rPr>
      <t>个</t>
    </r>
  </si>
  <si>
    <r>
      <rPr>
        <sz val="14"/>
        <color theme="1"/>
        <rFont val="宋体"/>
        <charset val="134"/>
      </rPr>
      <t>奔图</t>
    </r>
    <r>
      <rPr>
        <sz val="14"/>
        <color theme="1"/>
        <rFont val="Times New Roman"/>
        <charset val="134"/>
      </rPr>
      <t>P3365DN</t>
    </r>
    <r>
      <rPr>
        <sz val="14"/>
        <color theme="1"/>
        <rFont val="宋体"/>
        <charset val="134"/>
      </rPr>
      <t>硒鼓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（非原装）</t>
    </r>
  </si>
  <si>
    <r>
      <rPr>
        <sz val="14"/>
        <color theme="1"/>
        <rFont val="宋体"/>
        <charset val="134"/>
      </rPr>
      <t>奔图</t>
    </r>
    <r>
      <rPr>
        <sz val="14"/>
        <color theme="1"/>
        <rFont val="Times New Roman"/>
        <charset val="134"/>
      </rPr>
      <t>M7165DN</t>
    </r>
    <r>
      <rPr>
        <sz val="14"/>
        <color theme="1"/>
        <rFont val="宋体"/>
        <charset val="134"/>
      </rPr>
      <t>粉盒</t>
    </r>
    <r>
      <rPr>
        <sz val="14"/>
        <color theme="1"/>
        <rFont val="Times New Roman"/>
        <charset val="134"/>
      </rPr>
      <t xml:space="preserve"> 
</t>
    </r>
    <r>
      <rPr>
        <sz val="14"/>
        <color theme="1"/>
        <rFont val="宋体"/>
        <charset val="134"/>
      </rPr>
      <t>（非原装）</t>
    </r>
  </si>
  <si>
    <r>
      <rPr>
        <sz val="14"/>
        <rFont val="宋体"/>
        <charset val="134"/>
      </rPr>
      <t>奔图</t>
    </r>
    <r>
      <rPr>
        <sz val="14"/>
        <rFont val="Times New Roman"/>
        <charset val="134"/>
      </rPr>
      <t>M7165DN</t>
    </r>
    <r>
      <rPr>
        <sz val="14"/>
        <rFont val="宋体"/>
        <charset val="134"/>
      </rPr>
      <t>粉盒黑色</t>
    </r>
    <r>
      <rPr>
        <sz val="14"/>
        <rFont val="Times New Roman"/>
        <charset val="134"/>
      </rPr>
      <t>2</t>
    </r>
    <r>
      <rPr>
        <sz val="14"/>
        <rFont val="宋体"/>
        <charset val="134"/>
      </rPr>
      <t>个</t>
    </r>
  </si>
  <si>
    <r>
      <rPr>
        <sz val="14"/>
        <color theme="1"/>
        <rFont val="宋体"/>
        <charset val="134"/>
      </rPr>
      <t>长城</t>
    </r>
    <r>
      <rPr>
        <sz val="14"/>
        <color theme="1"/>
        <rFont val="Times New Roman"/>
        <charset val="134"/>
      </rPr>
      <t>C260PN</t>
    </r>
    <r>
      <rPr>
        <sz val="14"/>
        <color theme="1"/>
        <rFont val="宋体"/>
        <charset val="134"/>
      </rPr>
      <t>粉盒</t>
    </r>
  </si>
  <si>
    <r>
      <rPr>
        <sz val="14"/>
        <rFont val="宋体"/>
        <charset val="134"/>
      </rPr>
      <t>长城</t>
    </r>
    <r>
      <rPr>
        <sz val="14"/>
        <rFont val="Times New Roman"/>
        <charset val="134"/>
      </rPr>
      <t>C260PN</t>
    </r>
    <r>
      <rPr>
        <sz val="14"/>
        <rFont val="宋体"/>
        <charset val="134"/>
      </rPr>
      <t>粉盒黑色</t>
    </r>
    <r>
      <rPr>
        <sz val="14"/>
        <rFont val="Times New Roman"/>
        <charset val="134"/>
      </rPr>
      <t>34</t>
    </r>
    <r>
      <rPr>
        <sz val="14"/>
        <rFont val="宋体"/>
        <charset val="134"/>
      </rPr>
      <t>个</t>
    </r>
  </si>
  <si>
    <r>
      <rPr>
        <sz val="14"/>
        <color theme="1"/>
        <rFont val="宋体"/>
        <charset val="134"/>
      </rPr>
      <t>长城</t>
    </r>
    <r>
      <rPr>
        <sz val="14"/>
        <color theme="1"/>
        <rFont val="Times New Roman"/>
        <charset val="134"/>
      </rPr>
      <t>C260PN</t>
    </r>
    <r>
      <rPr>
        <sz val="14"/>
        <color theme="1"/>
        <rFont val="宋体"/>
        <charset val="134"/>
      </rPr>
      <t>硒鼓</t>
    </r>
  </si>
  <si>
    <r>
      <rPr>
        <sz val="11"/>
        <color theme="1"/>
        <rFont val="宋体"/>
        <charset val="134"/>
      </rPr>
      <t>柯美复印一体机</t>
    </r>
    <r>
      <rPr>
        <sz val="11"/>
        <color theme="1"/>
        <rFont val="Times New Roman"/>
        <charset val="134"/>
      </rPr>
      <t>TN323</t>
    </r>
    <r>
      <rPr>
        <sz val="11"/>
        <color theme="1"/>
        <rFont val="宋体"/>
        <charset val="134"/>
      </rPr>
      <t>粉盒（原装高容量）</t>
    </r>
  </si>
  <si>
    <r>
      <rPr>
        <sz val="10"/>
        <rFont val="宋体"/>
        <charset val="134"/>
      </rPr>
      <t>文印室柯美复印一体机</t>
    </r>
    <r>
      <rPr>
        <sz val="10"/>
        <rFont val="Times New Roman"/>
        <charset val="134"/>
      </rPr>
      <t>TN323</t>
    </r>
    <r>
      <rPr>
        <sz val="10"/>
        <rFont val="宋体"/>
        <charset val="134"/>
      </rPr>
      <t>粉盒黑色</t>
    </r>
    <r>
      <rPr>
        <sz val="10"/>
        <rFont val="Times New Roman"/>
        <charset val="134"/>
      </rPr>
      <t>4</t>
    </r>
    <r>
      <rPr>
        <sz val="10"/>
        <rFont val="宋体"/>
        <charset val="134"/>
      </rPr>
      <t>个</t>
    </r>
  </si>
  <si>
    <r>
      <rPr>
        <sz val="14"/>
        <color theme="1"/>
        <rFont val="宋体"/>
        <charset val="134"/>
      </rPr>
      <t>联想</t>
    </r>
    <r>
      <rPr>
        <sz val="14"/>
        <color theme="1"/>
        <rFont val="Times New Roman"/>
        <charset val="134"/>
      </rPr>
      <t>LG2405</t>
    </r>
    <r>
      <rPr>
        <sz val="14"/>
        <color theme="1"/>
        <rFont val="宋体"/>
        <charset val="134"/>
      </rPr>
      <t>粉盒</t>
    </r>
  </si>
  <si>
    <r>
      <rPr>
        <sz val="14"/>
        <rFont val="宋体"/>
        <charset val="134"/>
      </rPr>
      <t>联想</t>
    </r>
    <r>
      <rPr>
        <sz val="14"/>
        <rFont val="Times New Roman"/>
        <charset val="134"/>
      </rPr>
      <t>LG2405</t>
    </r>
    <r>
      <rPr>
        <sz val="14"/>
        <rFont val="宋体"/>
        <charset val="134"/>
      </rPr>
      <t>粉盒黑色</t>
    </r>
    <r>
      <rPr>
        <sz val="14"/>
        <rFont val="Times New Roman"/>
        <charset val="134"/>
      </rPr>
      <t>6</t>
    </r>
    <r>
      <rPr>
        <sz val="14"/>
        <rFont val="宋体"/>
        <charset val="134"/>
      </rPr>
      <t>个</t>
    </r>
  </si>
  <si>
    <t>光电通打印机MP4020DN粉盒</t>
  </si>
  <si>
    <r>
      <rPr>
        <sz val="14"/>
        <rFont val="宋体"/>
        <charset val="134"/>
      </rPr>
      <t>光电通打印机</t>
    </r>
    <r>
      <rPr>
        <sz val="14"/>
        <rFont val="Times New Roman"/>
        <charset val="134"/>
      </rPr>
      <t>MP4020DN</t>
    </r>
    <r>
      <rPr>
        <sz val="14"/>
        <rFont val="宋体"/>
        <charset val="134"/>
      </rPr>
      <t>粉盒黑色2个</t>
    </r>
  </si>
  <si>
    <r>
      <rPr>
        <sz val="14"/>
        <color theme="1"/>
        <rFont val="宋体"/>
        <charset val="134"/>
      </rPr>
      <t>兄弟</t>
    </r>
    <r>
      <rPr>
        <sz val="14"/>
        <color theme="1"/>
        <rFont val="Times New Roman"/>
        <charset val="134"/>
      </rPr>
      <t>2890</t>
    </r>
    <r>
      <rPr>
        <sz val="14"/>
        <color theme="1"/>
        <rFont val="宋体"/>
        <charset val="134"/>
      </rPr>
      <t>粉盒</t>
    </r>
  </si>
  <si>
    <r>
      <rPr>
        <sz val="14"/>
        <rFont val="宋体"/>
        <charset val="134"/>
      </rPr>
      <t>兄弟</t>
    </r>
    <r>
      <rPr>
        <sz val="14"/>
        <rFont val="Times New Roman"/>
        <charset val="134"/>
      </rPr>
      <t>2890</t>
    </r>
    <r>
      <rPr>
        <sz val="14"/>
        <rFont val="宋体"/>
        <charset val="134"/>
      </rPr>
      <t>粉盒黑色</t>
    </r>
    <r>
      <rPr>
        <sz val="14"/>
        <rFont val="Times New Roman"/>
        <charset val="134"/>
      </rPr>
      <t>1</t>
    </r>
    <r>
      <rPr>
        <sz val="14"/>
        <rFont val="宋体"/>
        <charset val="134"/>
      </rPr>
      <t>个</t>
    </r>
  </si>
  <si>
    <t>惠普LaserJet1020Plus粉盒</t>
  </si>
  <si>
    <r>
      <rPr>
        <sz val="14"/>
        <rFont val="宋体"/>
        <charset val="134"/>
      </rPr>
      <t>惠普</t>
    </r>
    <r>
      <rPr>
        <sz val="14"/>
        <rFont val="Times New Roman"/>
        <charset val="134"/>
      </rPr>
      <t>LaserJet1020Plus</t>
    </r>
    <r>
      <rPr>
        <sz val="14"/>
        <rFont val="宋体"/>
        <charset val="134"/>
      </rPr>
      <t>粉盒黑色</t>
    </r>
    <r>
      <rPr>
        <sz val="14"/>
        <rFont val="Times New Roman"/>
        <charset val="134"/>
      </rPr>
      <t>4</t>
    </r>
    <r>
      <rPr>
        <sz val="14"/>
        <rFont val="宋体"/>
        <charset val="134"/>
      </rPr>
      <t>个</t>
    </r>
  </si>
  <si>
    <t>惠普1020粉盒</t>
  </si>
  <si>
    <t>惠普1020粉盒黑色2个</t>
  </si>
  <si>
    <t>惠普M128粉盒</t>
  </si>
  <si>
    <r>
      <rPr>
        <sz val="14"/>
        <rFont val="宋体"/>
        <charset val="134"/>
      </rPr>
      <t>惠普</t>
    </r>
    <r>
      <rPr>
        <sz val="14"/>
        <rFont val="Times New Roman"/>
        <charset val="134"/>
      </rPr>
      <t>M128</t>
    </r>
    <r>
      <rPr>
        <sz val="14"/>
        <rFont val="宋体"/>
        <charset val="134"/>
      </rPr>
      <t>粉盒黑色2个</t>
    </r>
  </si>
  <si>
    <t>外置刻录机</t>
  </si>
  <si>
    <t>ssk飚王外置刻录机</t>
  </si>
  <si>
    <t>录音笔</t>
  </si>
  <si>
    <t>讯飞录音笔  SR502T-32G
【星火版】1个</t>
  </si>
  <si>
    <r>
      <rPr>
        <b/>
        <sz val="14"/>
        <color theme="1"/>
        <rFont val="宋体"/>
        <charset val="134"/>
      </rPr>
      <t>总计（万元）</t>
    </r>
  </si>
</sst>
</file>

<file path=xl/styles.xml><?xml version="1.0" encoding="utf-8"?>
<styleSheet xmlns="http://schemas.openxmlformats.org/spreadsheetml/2006/main">
  <numFmts count="5">
    <numFmt numFmtId="176" formatCode="#,##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sz val="20"/>
      <color theme="1"/>
      <name val="Times New Roman"/>
      <charset val="134"/>
    </font>
    <font>
      <sz val="11"/>
      <color theme="1"/>
      <name val="Times New Roman"/>
      <charset val="134"/>
    </font>
    <font>
      <sz val="14"/>
      <color theme="1"/>
      <name val="Times New Roman"/>
      <charset val="134"/>
    </font>
    <font>
      <b/>
      <sz val="14"/>
      <color theme="1"/>
      <name val="Times New Roman"/>
      <charset val="134"/>
    </font>
    <font>
      <sz val="11"/>
      <name val="Times New Roman"/>
      <charset val="134"/>
    </font>
    <font>
      <sz val="20"/>
      <color theme="1"/>
      <name val="方正公文小标宋"/>
      <charset val="134"/>
    </font>
    <font>
      <sz val="18"/>
      <color theme="1"/>
      <name val="Times New Roman"/>
      <charset val="134"/>
    </font>
    <font>
      <sz val="14"/>
      <color theme="1"/>
      <name val="宋体"/>
      <charset val="134"/>
    </font>
    <font>
      <sz val="11"/>
      <color theme="1"/>
      <name val="宋体"/>
      <charset val="134"/>
    </font>
    <font>
      <sz val="14"/>
      <name val="Times New Roman"/>
      <charset val="134"/>
    </font>
    <font>
      <b/>
      <sz val="12"/>
      <color theme="1"/>
      <name val="Times New Roman"/>
      <charset val="134"/>
    </font>
    <font>
      <sz val="20"/>
      <name val="Times New Roman"/>
      <charset val="134"/>
    </font>
    <font>
      <sz val="18"/>
      <name val="Times New Roman"/>
      <charset val="134"/>
    </font>
    <font>
      <b/>
      <sz val="14"/>
      <name val="Times New Roman"/>
      <charset val="134"/>
    </font>
    <font>
      <sz val="14"/>
      <name val="宋体"/>
      <charset val="134"/>
    </font>
    <font>
      <sz val="10"/>
      <name val="宋体"/>
      <charset val="134"/>
    </font>
    <font>
      <sz val="14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4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  <font>
      <sz val="1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0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11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7" fillId="11" borderId="14" applyNumberFormat="0" applyAlignment="0" applyProtection="0">
      <alignment vertical="center"/>
    </xf>
    <xf numFmtId="0" fontId="27" fillId="11" borderId="9" applyNumberFormat="0" applyAlignment="0" applyProtection="0">
      <alignment vertical="center"/>
    </xf>
    <xf numFmtId="0" fontId="33" fillId="21" borderId="12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176" fontId="2" fillId="0" borderId="0" xfId="0" applyNumberFormat="1" applyFont="1" applyAlignment="1">
      <alignment horizontal="center" vertical="center" shrinkToFit="1"/>
    </xf>
    <xf numFmtId="176" fontId="2" fillId="2" borderId="0" xfId="0" applyNumberFormat="1" applyFont="1" applyFill="1" applyAlignment="1">
      <alignment horizontal="center" vertical="center" shrinkToFit="1"/>
    </xf>
    <xf numFmtId="49" fontId="2" fillId="0" borderId="0" xfId="0" applyNumberFormat="1" applyFont="1" applyAlignment="1">
      <alignment horizontal="center" vertical="center" shrinkToFit="1"/>
    </xf>
    <xf numFmtId="49" fontId="2" fillId="2" borderId="0" xfId="0" applyNumberFormat="1" applyFont="1" applyFill="1" applyAlignment="1">
      <alignment horizontal="center" vertical="center" shrinkToFit="1"/>
    </xf>
    <xf numFmtId="0" fontId="5" fillId="0" borderId="0" xfId="0" applyFont="1" applyFill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Fill="1" applyAlignment="1">
      <alignment horizontal="center" vertical="center" shrinkToFit="1"/>
    </xf>
    <xf numFmtId="176" fontId="1" fillId="0" borderId="0" xfId="0" applyNumberFormat="1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Fill="1" applyAlignment="1">
      <alignment horizontal="center" vertical="center" shrinkToFit="1"/>
    </xf>
    <xf numFmtId="176" fontId="7" fillId="0" borderId="0" xfId="0" applyNumberFormat="1" applyFont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left" vertical="center" shrinkToFit="1"/>
    </xf>
    <xf numFmtId="176" fontId="4" fillId="0" borderId="3" xfId="0" applyNumberFormat="1" applyFont="1" applyBorder="1" applyAlignment="1">
      <alignment horizontal="left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wrapText="1" shrinkToFit="1"/>
    </xf>
    <xf numFmtId="176" fontId="4" fillId="0" borderId="4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176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176" fontId="1" fillId="2" borderId="0" xfId="0" applyNumberFormat="1" applyFont="1" applyFill="1" applyAlignment="1">
      <alignment horizontal="center" vertical="center" shrinkToFit="1"/>
    </xf>
    <xf numFmtId="49" fontId="1" fillId="0" borderId="0" xfId="0" applyNumberFormat="1" applyFont="1" applyAlignment="1">
      <alignment horizontal="center" vertical="center" shrinkToFit="1"/>
    </xf>
    <xf numFmtId="49" fontId="1" fillId="2" borderId="0" xfId="0" applyNumberFormat="1" applyFont="1" applyFill="1" applyAlignment="1">
      <alignment horizontal="center" vertical="center" shrinkToFit="1"/>
    </xf>
    <xf numFmtId="176" fontId="7" fillId="2" borderId="0" xfId="0" applyNumberFormat="1" applyFont="1" applyFill="1" applyAlignment="1">
      <alignment horizontal="center" vertical="center" shrinkToFit="1"/>
    </xf>
    <xf numFmtId="49" fontId="7" fillId="0" borderId="0" xfId="0" applyNumberFormat="1" applyFont="1" applyAlignment="1">
      <alignment horizontal="center" vertical="center" shrinkToFit="1"/>
    </xf>
    <xf numFmtId="49" fontId="7" fillId="2" borderId="0" xfId="0" applyNumberFormat="1" applyFont="1" applyFill="1" applyAlignment="1">
      <alignment horizontal="center" vertical="center" shrinkToFit="1"/>
    </xf>
    <xf numFmtId="176" fontId="4" fillId="0" borderId="5" xfId="0" applyNumberFormat="1" applyFont="1" applyBorder="1" applyAlignment="1">
      <alignment horizontal="left" vertical="center" shrinkToFit="1"/>
    </xf>
    <xf numFmtId="176" fontId="4" fillId="2" borderId="6" xfId="0" applyNumberFormat="1" applyFont="1" applyFill="1" applyBorder="1" applyAlignment="1">
      <alignment horizontal="center" vertical="center" shrinkToFit="1"/>
    </xf>
    <xf numFmtId="49" fontId="4" fillId="0" borderId="6" xfId="0" applyNumberFormat="1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center" vertical="center" shrinkToFit="1"/>
    </xf>
    <xf numFmtId="176" fontId="11" fillId="0" borderId="1" xfId="0" applyNumberFormat="1" applyFont="1" applyBorder="1" applyAlignment="1">
      <alignment horizontal="center" vertical="center" shrinkToFit="1"/>
    </xf>
    <xf numFmtId="176" fontId="4" fillId="2" borderId="0" xfId="0" applyNumberFormat="1" applyFont="1" applyFill="1" applyBorder="1" applyAlignment="1">
      <alignment horizontal="center" vertical="center" shrinkToFit="1"/>
    </xf>
    <xf numFmtId="49" fontId="4" fillId="0" borderId="0" xfId="0" applyNumberFormat="1" applyFont="1" applyBorder="1" applyAlignment="1">
      <alignment horizontal="center" vertical="center" wrapText="1" shrinkToFit="1"/>
    </xf>
    <xf numFmtId="176" fontId="3" fillId="2" borderId="1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>
      <alignment horizontal="center" vertical="center" shrinkToFit="1"/>
    </xf>
    <xf numFmtId="0" fontId="12" fillId="0" borderId="0" xfId="0" applyFont="1" applyFill="1" applyAlignment="1">
      <alignment horizontal="center" vertical="center" shrinkToFit="1"/>
    </xf>
    <xf numFmtId="0" fontId="13" fillId="0" borderId="0" xfId="0" applyFont="1" applyFill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14" fillId="0" borderId="4" xfId="0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horizontal="left" vertical="center" shrinkToFit="1"/>
    </xf>
    <xf numFmtId="0" fontId="10" fillId="0" borderId="1" xfId="0" applyFont="1" applyFill="1" applyBorder="1" applyAlignment="1">
      <alignment horizontal="left" vertical="center" shrinkToFit="1"/>
    </xf>
    <xf numFmtId="0" fontId="16" fillId="0" borderId="1" xfId="0" applyFont="1" applyFill="1" applyBorder="1" applyAlignment="1">
      <alignment horizontal="left" vertical="center" wrapText="1" shrinkToFit="1"/>
    </xf>
    <xf numFmtId="0" fontId="17" fillId="0" borderId="1" xfId="0" applyFont="1" applyFill="1" applyBorder="1" applyAlignment="1">
      <alignment horizontal="left" vertical="center" shrinkToFit="1"/>
    </xf>
    <xf numFmtId="0" fontId="15" fillId="0" borderId="1" xfId="0" applyFont="1" applyFill="1" applyBorder="1" applyAlignment="1">
      <alignment horizontal="left" vertical="center" wrapText="1" shrinkToFit="1"/>
    </xf>
    <xf numFmtId="0" fontId="18" fillId="0" borderId="1" xfId="0" applyFont="1" applyFill="1" applyBorder="1" applyAlignment="1">
      <alignment horizontal="left" vertical="center" wrapText="1" shrinkToFit="1"/>
    </xf>
    <xf numFmtId="0" fontId="14" fillId="0" borderId="1" xfId="0" applyFont="1" applyFill="1" applyBorder="1" applyAlignment="1">
      <alignment horizontal="left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1"/>
  <sheetViews>
    <sheetView showZeros="0" tabSelected="1" zoomScale="85" zoomScaleNormal="85" workbookViewId="0">
      <pane xSplit="5" ySplit="4" topLeftCell="F11" activePane="bottomRight" state="frozen"/>
      <selection/>
      <selection pane="topRight"/>
      <selection pane="bottomLeft"/>
      <selection pane="bottomRight" activeCell="O6" sqref="O6:O20"/>
    </sheetView>
  </sheetViews>
  <sheetFormatPr defaultColWidth="10.5416666666667" defaultRowHeight="26" customHeight="1"/>
  <cols>
    <col min="1" max="1" width="7.075" style="5" customWidth="1"/>
    <col min="2" max="2" width="23.675" style="6" customWidth="1"/>
    <col min="3" max="3" width="8.48333333333333" style="7" customWidth="1"/>
    <col min="4" max="4" width="9.59166666666667" style="7" customWidth="1"/>
    <col min="5" max="5" width="6.25833333333333" style="8" customWidth="1"/>
    <col min="6" max="6" width="5.81666666666667" style="7" customWidth="1"/>
    <col min="7" max="7" width="13.8" style="9" customWidth="1"/>
    <col min="8" max="8" width="5.81666666666667" style="7" customWidth="1"/>
    <col min="9" max="9" width="13.3666666666667" style="9" customWidth="1"/>
    <col min="10" max="10" width="5.275" style="7" customWidth="1"/>
    <col min="11" max="11" width="14.1166666666667" style="9" customWidth="1"/>
    <col min="12" max="12" width="5.40833333333333" style="7" customWidth="1"/>
    <col min="13" max="13" width="14.975" style="9" customWidth="1"/>
    <col min="14" max="14" width="13.9333333333333" style="10" hidden="1" customWidth="1"/>
    <col min="15" max="15" width="13.9333333333333" style="11" customWidth="1"/>
    <col min="16" max="16" width="13.9333333333333" style="12" hidden="1" customWidth="1"/>
    <col min="17" max="17" width="36.3833333333333" style="13" customWidth="1"/>
    <col min="18" max="16383" width="10.5416666666667" style="5" customWidth="1"/>
  </cols>
  <sheetData>
    <row r="1" s="1" customFormat="1" customHeight="1" spans="1:17">
      <c r="A1" s="14" t="s">
        <v>0</v>
      </c>
      <c r="B1" s="15"/>
      <c r="C1" s="16"/>
      <c r="D1" s="16"/>
      <c r="E1" s="17"/>
      <c r="F1" s="16"/>
      <c r="G1" s="18"/>
      <c r="H1" s="16"/>
      <c r="I1" s="18"/>
      <c r="J1" s="16"/>
      <c r="K1" s="18"/>
      <c r="L1" s="16"/>
      <c r="M1" s="18"/>
      <c r="N1" s="53"/>
      <c r="O1" s="54"/>
      <c r="P1" s="55"/>
      <c r="Q1" s="71"/>
    </row>
    <row r="2" s="2" customFormat="1" customHeight="1" spans="1:17">
      <c r="A2" s="19"/>
      <c r="B2" s="20"/>
      <c r="C2" s="21"/>
      <c r="D2" s="21"/>
      <c r="E2" s="22"/>
      <c r="F2" s="21"/>
      <c r="G2" s="23"/>
      <c r="H2" s="21"/>
      <c r="I2" s="23"/>
      <c r="J2" s="21"/>
      <c r="K2" s="23"/>
      <c r="L2" s="21"/>
      <c r="M2" s="23"/>
      <c r="N2" s="56"/>
      <c r="O2" s="57"/>
      <c r="P2" s="58"/>
      <c r="Q2" s="72"/>
    </row>
    <row r="3" s="3" customFormat="1" customHeight="1" spans="1:17">
      <c r="A3" s="24" t="s">
        <v>1</v>
      </c>
      <c r="B3" s="25" t="s">
        <v>2</v>
      </c>
      <c r="C3" s="26" t="s">
        <v>3</v>
      </c>
      <c r="D3" s="27" t="s">
        <v>4</v>
      </c>
      <c r="E3" s="27" t="s">
        <v>5</v>
      </c>
      <c r="F3" s="28" t="s">
        <v>6</v>
      </c>
      <c r="G3" s="29"/>
      <c r="H3" s="30"/>
      <c r="I3" s="29"/>
      <c r="J3" s="30"/>
      <c r="K3" s="29"/>
      <c r="L3" s="30"/>
      <c r="M3" s="59"/>
      <c r="N3" s="60" t="s">
        <v>7</v>
      </c>
      <c r="O3" s="61" t="s">
        <v>8</v>
      </c>
      <c r="P3" s="60" t="s">
        <v>7</v>
      </c>
      <c r="Q3" s="73" t="s">
        <v>9</v>
      </c>
    </row>
    <row r="4" s="4" customFormat="1" customHeight="1" spans="1:17">
      <c r="A4" s="31"/>
      <c r="B4" s="25"/>
      <c r="C4" s="26"/>
      <c r="D4" s="27"/>
      <c r="E4" s="27"/>
      <c r="F4" s="26" t="s">
        <v>10</v>
      </c>
      <c r="G4" s="32"/>
      <c r="H4" s="26" t="s">
        <v>11</v>
      </c>
      <c r="I4" s="32"/>
      <c r="J4" s="26" t="s">
        <v>12</v>
      </c>
      <c r="K4" s="32"/>
      <c r="L4" s="62" t="s">
        <v>13</v>
      </c>
      <c r="M4" s="63"/>
      <c r="N4" s="60"/>
      <c r="O4" s="61"/>
      <c r="P4" s="60"/>
      <c r="Q4" s="73"/>
    </row>
    <row r="5" s="4" customFormat="1" customHeight="1" spans="1:17">
      <c r="A5" s="33"/>
      <c r="B5" s="34"/>
      <c r="C5" s="35"/>
      <c r="D5" s="36"/>
      <c r="E5" s="36"/>
      <c r="F5" s="35" t="s">
        <v>14</v>
      </c>
      <c r="G5" s="37" t="s">
        <v>15</v>
      </c>
      <c r="H5" s="35" t="s">
        <v>14</v>
      </c>
      <c r="I5" s="37" t="s">
        <v>15</v>
      </c>
      <c r="J5" s="35" t="s">
        <v>14</v>
      </c>
      <c r="K5" s="37" t="s">
        <v>15</v>
      </c>
      <c r="L5" s="35" t="s">
        <v>14</v>
      </c>
      <c r="M5" s="37" t="s">
        <v>15</v>
      </c>
      <c r="N5" s="64"/>
      <c r="O5" s="65"/>
      <c r="P5" s="64"/>
      <c r="Q5" s="74"/>
    </row>
    <row r="6" s="3" customFormat="1" ht="27" customHeight="1" spans="1:17">
      <c r="A6" s="38">
        <v>1</v>
      </c>
      <c r="B6" s="39" t="s">
        <v>16</v>
      </c>
      <c r="C6" s="40" t="s">
        <v>17</v>
      </c>
      <c r="D6" s="40">
        <v>500</v>
      </c>
      <c r="E6" s="41">
        <f t="shared" ref="E6:E11" si="0">F6+H6+J6+L6</f>
        <v>10</v>
      </c>
      <c r="F6" s="40">
        <v>10</v>
      </c>
      <c r="G6" s="42">
        <f t="shared" ref="G6:G11" si="1">F6*D6</f>
        <v>5000</v>
      </c>
      <c r="H6" s="40"/>
      <c r="I6" s="42">
        <f>H6*D6</f>
        <v>0</v>
      </c>
      <c r="J6" s="40"/>
      <c r="K6" s="42">
        <f t="shared" ref="K6:K9" si="2">J6*D6</f>
        <v>0</v>
      </c>
      <c r="L6" s="40"/>
      <c r="M6" s="42">
        <f>L6*D6</f>
        <v>0</v>
      </c>
      <c r="N6" s="66">
        <f t="shared" ref="N6:N11" si="3">G6+I6+K6+M6</f>
        <v>5000</v>
      </c>
      <c r="O6" s="67">
        <f t="shared" ref="O6:O9" si="4">N6/10000</f>
        <v>0.5</v>
      </c>
      <c r="P6" s="68"/>
      <c r="Q6" s="75" t="s">
        <v>18</v>
      </c>
    </row>
    <row r="7" s="3" customFormat="1" ht="27" customHeight="1" spans="1:17">
      <c r="A7" s="38">
        <v>2</v>
      </c>
      <c r="B7" s="39" t="s">
        <v>19</v>
      </c>
      <c r="C7" s="40" t="s">
        <v>17</v>
      </c>
      <c r="D7" s="40">
        <v>100</v>
      </c>
      <c r="E7" s="41">
        <f t="shared" si="0"/>
        <v>10</v>
      </c>
      <c r="F7" s="40">
        <v>4</v>
      </c>
      <c r="G7" s="42">
        <f t="shared" si="1"/>
        <v>400</v>
      </c>
      <c r="H7" s="40"/>
      <c r="I7" s="42"/>
      <c r="J7" s="40">
        <v>4</v>
      </c>
      <c r="K7" s="42">
        <f t="shared" si="2"/>
        <v>400</v>
      </c>
      <c r="L7" s="40">
        <v>2</v>
      </c>
      <c r="M7" s="42">
        <f>L7*D7</f>
        <v>200</v>
      </c>
      <c r="N7" s="66">
        <f t="shared" si="3"/>
        <v>1000</v>
      </c>
      <c r="O7" s="67">
        <f t="shared" si="4"/>
        <v>0.1</v>
      </c>
      <c r="P7" s="69"/>
      <c r="Q7" s="75" t="s">
        <v>20</v>
      </c>
    </row>
    <row r="8" s="3" customFormat="1" ht="27" customHeight="1" spans="1:17">
      <c r="A8" s="38">
        <v>3</v>
      </c>
      <c r="B8" s="43" t="s">
        <v>21</v>
      </c>
      <c r="C8" s="40" t="s">
        <v>17</v>
      </c>
      <c r="D8" s="40">
        <v>100</v>
      </c>
      <c r="E8" s="41">
        <f t="shared" si="0"/>
        <v>1</v>
      </c>
      <c r="F8" s="40">
        <v>1</v>
      </c>
      <c r="G8" s="42">
        <f t="shared" si="1"/>
        <v>100</v>
      </c>
      <c r="H8" s="40"/>
      <c r="I8" s="42"/>
      <c r="J8" s="40"/>
      <c r="K8" s="42">
        <f t="shared" si="2"/>
        <v>0</v>
      </c>
      <c r="L8" s="40"/>
      <c r="M8" s="42"/>
      <c r="N8" s="66">
        <f t="shared" si="3"/>
        <v>100</v>
      </c>
      <c r="O8" s="67">
        <f t="shared" si="4"/>
        <v>0.01</v>
      </c>
      <c r="P8" s="69">
        <f>O8/N8</f>
        <v>0.0001</v>
      </c>
      <c r="Q8" s="76"/>
    </row>
    <row r="9" s="3" customFormat="1" ht="27" customHeight="1" spans="1:17">
      <c r="A9" s="38">
        <v>4</v>
      </c>
      <c r="B9" s="39" t="s">
        <v>22</v>
      </c>
      <c r="C9" s="40" t="s">
        <v>17</v>
      </c>
      <c r="D9" s="40">
        <v>100</v>
      </c>
      <c r="E9" s="41">
        <f t="shared" si="0"/>
        <v>2</v>
      </c>
      <c r="F9" s="40"/>
      <c r="G9" s="42">
        <f t="shared" si="1"/>
        <v>0</v>
      </c>
      <c r="H9" s="40"/>
      <c r="I9" s="42"/>
      <c r="J9" s="40">
        <v>2</v>
      </c>
      <c r="K9" s="42">
        <f t="shared" si="2"/>
        <v>200</v>
      </c>
      <c r="L9" s="40"/>
      <c r="M9" s="42">
        <f>L9*D9</f>
        <v>0</v>
      </c>
      <c r="N9" s="66">
        <f t="shared" si="3"/>
        <v>200</v>
      </c>
      <c r="O9" s="67">
        <f t="shared" si="4"/>
        <v>0.02</v>
      </c>
      <c r="P9" s="69"/>
      <c r="Q9" s="75" t="s">
        <v>23</v>
      </c>
    </row>
    <row r="10" s="3" customFormat="1" ht="27" customHeight="1" spans="1:17">
      <c r="A10" s="38">
        <v>5</v>
      </c>
      <c r="B10" s="39" t="s">
        <v>24</v>
      </c>
      <c r="C10" s="40" t="s">
        <v>17</v>
      </c>
      <c r="D10" s="40">
        <v>100</v>
      </c>
      <c r="E10" s="41">
        <f t="shared" si="0"/>
        <v>34</v>
      </c>
      <c r="F10" s="40">
        <v>17</v>
      </c>
      <c r="G10" s="42">
        <f t="shared" si="1"/>
        <v>1700</v>
      </c>
      <c r="H10" s="40">
        <v>6</v>
      </c>
      <c r="I10" s="42">
        <f t="shared" ref="I10:I28" si="5">H10*D10</f>
        <v>600</v>
      </c>
      <c r="J10" s="40">
        <v>10</v>
      </c>
      <c r="K10" s="42">
        <f t="shared" ref="K10:K26" si="6">J10*D10</f>
        <v>1000</v>
      </c>
      <c r="L10" s="40">
        <v>1</v>
      </c>
      <c r="M10" s="42">
        <f t="shared" ref="M10:M30" si="7">L10*D10</f>
        <v>100</v>
      </c>
      <c r="N10" s="66">
        <f t="shared" si="3"/>
        <v>3400</v>
      </c>
      <c r="O10" s="67">
        <f t="shared" ref="O10:O26" si="8">N10/10000</f>
        <v>0.34</v>
      </c>
      <c r="P10" s="69">
        <f>O10/N10</f>
        <v>0.0001</v>
      </c>
      <c r="Q10" s="75" t="s">
        <v>25</v>
      </c>
    </row>
    <row r="11" s="3" customFormat="1" ht="27" customHeight="1" spans="1:17">
      <c r="A11" s="38">
        <v>6</v>
      </c>
      <c r="B11" s="43" t="s">
        <v>26</v>
      </c>
      <c r="C11" s="40" t="s">
        <v>17</v>
      </c>
      <c r="D11" s="40">
        <v>100</v>
      </c>
      <c r="E11" s="41">
        <f t="shared" si="0"/>
        <v>15</v>
      </c>
      <c r="F11" s="40">
        <v>10</v>
      </c>
      <c r="G11" s="42">
        <f t="shared" si="1"/>
        <v>1000</v>
      </c>
      <c r="H11" s="40"/>
      <c r="I11" s="42">
        <f t="shared" si="5"/>
        <v>0</v>
      </c>
      <c r="J11" s="40">
        <v>5</v>
      </c>
      <c r="K11" s="42">
        <f t="shared" si="6"/>
        <v>500</v>
      </c>
      <c r="L11" s="40"/>
      <c r="M11" s="42">
        <f t="shared" si="7"/>
        <v>0</v>
      </c>
      <c r="N11" s="66">
        <f t="shared" si="3"/>
        <v>1500</v>
      </c>
      <c r="O11" s="67">
        <f t="shared" si="8"/>
        <v>0.15</v>
      </c>
      <c r="P11" s="69">
        <f>O11/N11</f>
        <v>0.0001</v>
      </c>
      <c r="Q11" s="76"/>
    </row>
    <row r="12" s="3" customFormat="1" ht="35" customHeight="1" spans="1:17">
      <c r="A12" s="38">
        <v>7</v>
      </c>
      <c r="B12" s="44" t="s">
        <v>27</v>
      </c>
      <c r="C12" s="40" t="s">
        <v>17</v>
      </c>
      <c r="D12" s="40">
        <v>420</v>
      </c>
      <c r="E12" s="41">
        <f t="shared" ref="E12:E26" si="9">F12+H12+J12+L12</f>
        <v>4</v>
      </c>
      <c r="F12" s="40">
        <v>4</v>
      </c>
      <c r="G12" s="42">
        <f t="shared" ref="G12:G26" si="10">F12*D12</f>
        <v>1680</v>
      </c>
      <c r="H12" s="40"/>
      <c r="I12" s="42">
        <f t="shared" si="5"/>
        <v>0</v>
      </c>
      <c r="J12" s="40"/>
      <c r="K12" s="42">
        <f t="shared" si="6"/>
        <v>0</v>
      </c>
      <c r="L12" s="40"/>
      <c r="M12" s="42">
        <f t="shared" si="7"/>
        <v>0</v>
      </c>
      <c r="N12" s="66">
        <f t="shared" ref="N12:N26" si="11">G12+I12+K12+M12</f>
        <v>1680</v>
      </c>
      <c r="O12" s="67">
        <f t="shared" si="8"/>
        <v>0.168</v>
      </c>
      <c r="P12" s="69">
        <f t="shared" ref="P12:P26" si="12">O12/N12</f>
        <v>0.0001</v>
      </c>
      <c r="Q12" s="77" t="s">
        <v>28</v>
      </c>
    </row>
    <row r="13" s="3" customFormat="1" ht="27" customHeight="1" spans="1:17">
      <c r="A13" s="38">
        <v>8</v>
      </c>
      <c r="B13" s="39" t="s">
        <v>29</v>
      </c>
      <c r="C13" s="40" t="s">
        <v>17</v>
      </c>
      <c r="D13" s="40">
        <v>80</v>
      </c>
      <c r="E13" s="41">
        <f t="shared" si="9"/>
        <v>6</v>
      </c>
      <c r="F13" s="40"/>
      <c r="G13" s="42">
        <f t="shared" si="10"/>
        <v>0</v>
      </c>
      <c r="H13" s="40">
        <v>2</v>
      </c>
      <c r="I13" s="42">
        <f t="shared" si="5"/>
        <v>160</v>
      </c>
      <c r="J13" s="40">
        <v>2</v>
      </c>
      <c r="K13" s="42">
        <f t="shared" si="6"/>
        <v>160</v>
      </c>
      <c r="L13" s="40">
        <v>2</v>
      </c>
      <c r="M13" s="42">
        <f t="shared" si="7"/>
        <v>160</v>
      </c>
      <c r="N13" s="66">
        <f t="shared" si="11"/>
        <v>480</v>
      </c>
      <c r="O13" s="67">
        <f t="shared" si="8"/>
        <v>0.048</v>
      </c>
      <c r="P13" s="69">
        <f t="shared" si="12"/>
        <v>0.0001</v>
      </c>
      <c r="Q13" s="76" t="s">
        <v>30</v>
      </c>
    </row>
    <row r="14" s="3" customFormat="1" ht="27" customHeight="1" spans="1:17">
      <c r="A14" s="38">
        <v>9</v>
      </c>
      <c r="B14" s="45" t="s">
        <v>31</v>
      </c>
      <c r="C14" s="40" t="s">
        <v>17</v>
      </c>
      <c r="D14" s="40">
        <v>80</v>
      </c>
      <c r="E14" s="41">
        <f t="shared" si="9"/>
        <v>2</v>
      </c>
      <c r="F14" s="40"/>
      <c r="G14" s="42">
        <f t="shared" si="10"/>
        <v>0</v>
      </c>
      <c r="H14" s="40"/>
      <c r="I14" s="42">
        <f t="shared" si="5"/>
        <v>0</v>
      </c>
      <c r="J14" s="40">
        <v>2</v>
      </c>
      <c r="K14" s="42">
        <f t="shared" si="6"/>
        <v>160</v>
      </c>
      <c r="L14" s="40"/>
      <c r="M14" s="42">
        <f t="shared" si="7"/>
        <v>0</v>
      </c>
      <c r="N14" s="66">
        <f t="shared" si="11"/>
        <v>160</v>
      </c>
      <c r="O14" s="67">
        <f t="shared" si="8"/>
        <v>0.016</v>
      </c>
      <c r="P14" s="69">
        <f t="shared" si="12"/>
        <v>0.0001</v>
      </c>
      <c r="Q14" s="75" t="s">
        <v>32</v>
      </c>
    </row>
    <row r="15" s="3" customFormat="1" ht="27" customHeight="1" spans="1:17">
      <c r="A15" s="38">
        <v>10</v>
      </c>
      <c r="B15" s="39" t="s">
        <v>33</v>
      </c>
      <c r="C15" s="40" t="s">
        <v>17</v>
      </c>
      <c r="D15" s="40">
        <v>80</v>
      </c>
      <c r="E15" s="41">
        <f t="shared" si="9"/>
        <v>1</v>
      </c>
      <c r="F15" s="40"/>
      <c r="G15" s="42">
        <f t="shared" si="10"/>
        <v>0</v>
      </c>
      <c r="H15" s="40"/>
      <c r="I15" s="42">
        <f t="shared" si="5"/>
        <v>0</v>
      </c>
      <c r="J15" s="40"/>
      <c r="K15" s="42">
        <f t="shared" si="6"/>
        <v>0</v>
      </c>
      <c r="L15" s="40">
        <v>1</v>
      </c>
      <c r="M15" s="42">
        <f t="shared" si="7"/>
        <v>80</v>
      </c>
      <c r="N15" s="66">
        <f t="shared" si="11"/>
        <v>80</v>
      </c>
      <c r="O15" s="67">
        <f t="shared" si="8"/>
        <v>0.008</v>
      </c>
      <c r="P15" s="69">
        <f t="shared" si="12"/>
        <v>0.0001</v>
      </c>
      <c r="Q15" s="75" t="s">
        <v>34</v>
      </c>
    </row>
    <row r="16" s="3" customFormat="1" ht="27" customHeight="1" spans="1:17">
      <c r="A16" s="38">
        <v>11</v>
      </c>
      <c r="B16" s="45" t="s">
        <v>35</v>
      </c>
      <c r="C16" s="40" t="s">
        <v>17</v>
      </c>
      <c r="D16" s="40">
        <v>80</v>
      </c>
      <c r="E16" s="41">
        <f t="shared" si="9"/>
        <v>4</v>
      </c>
      <c r="F16" s="40"/>
      <c r="G16" s="42">
        <f t="shared" si="10"/>
        <v>0</v>
      </c>
      <c r="H16" s="40"/>
      <c r="I16" s="42">
        <f t="shared" si="5"/>
        <v>0</v>
      </c>
      <c r="J16" s="40">
        <v>4</v>
      </c>
      <c r="K16" s="42">
        <f t="shared" si="6"/>
        <v>320</v>
      </c>
      <c r="L16" s="40"/>
      <c r="M16" s="42">
        <f t="shared" si="7"/>
        <v>0</v>
      </c>
      <c r="N16" s="66">
        <f t="shared" si="11"/>
        <v>320</v>
      </c>
      <c r="O16" s="67">
        <f t="shared" si="8"/>
        <v>0.032</v>
      </c>
      <c r="P16" s="69">
        <f t="shared" si="12"/>
        <v>0.0001</v>
      </c>
      <c r="Q16" s="75" t="s">
        <v>36</v>
      </c>
    </row>
    <row r="17" s="3" customFormat="1" ht="27" customHeight="1" spans="1:17">
      <c r="A17" s="38">
        <v>12</v>
      </c>
      <c r="B17" s="46" t="s">
        <v>37</v>
      </c>
      <c r="C17" s="40" t="s">
        <v>17</v>
      </c>
      <c r="D17" s="40">
        <v>80</v>
      </c>
      <c r="E17" s="41">
        <f t="shared" si="9"/>
        <v>2</v>
      </c>
      <c r="F17" s="40"/>
      <c r="G17" s="42">
        <f t="shared" si="10"/>
        <v>0</v>
      </c>
      <c r="H17" s="40"/>
      <c r="I17" s="42">
        <f t="shared" si="5"/>
        <v>0</v>
      </c>
      <c r="J17" s="40"/>
      <c r="K17" s="42">
        <f t="shared" si="6"/>
        <v>0</v>
      </c>
      <c r="L17" s="40">
        <v>2</v>
      </c>
      <c r="M17" s="42">
        <f t="shared" si="7"/>
        <v>160</v>
      </c>
      <c r="N17" s="66">
        <f t="shared" si="11"/>
        <v>160</v>
      </c>
      <c r="O17" s="67">
        <f t="shared" si="8"/>
        <v>0.016</v>
      </c>
      <c r="P17" s="69">
        <f t="shared" si="12"/>
        <v>0.0001</v>
      </c>
      <c r="Q17" s="78" t="s">
        <v>38</v>
      </c>
    </row>
    <row r="18" s="3" customFormat="1" ht="27" customHeight="1" spans="1:17">
      <c r="A18" s="38">
        <v>13</v>
      </c>
      <c r="B18" s="46" t="s">
        <v>39</v>
      </c>
      <c r="C18" s="40" t="s">
        <v>17</v>
      </c>
      <c r="D18" s="40">
        <v>80</v>
      </c>
      <c r="E18" s="41">
        <f t="shared" si="9"/>
        <v>2</v>
      </c>
      <c r="F18" s="40"/>
      <c r="G18" s="42">
        <f t="shared" si="10"/>
        <v>0</v>
      </c>
      <c r="H18" s="40"/>
      <c r="I18" s="42">
        <f t="shared" si="5"/>
        <v>0</v>
      </c>
      <c r="J18" s="40"/>
      <c r="K18" s="42">
        <f t="shared" si="6"/>
        <v>0</v>
      </c>
      <c r="L18" s="40">
        <v>2</v>
      </c>
      <c r="M18" s="42">
        <f t="shared" si="7"/>
        <v>160</v>
      </c>
      <c r="N18" s="66">
        <f t="shared" si="11"/>
        <v>160</v>
      </c>
      <c r="O18" s="67">
        <f t="shared" si="8"/>
        <v>0.016</v>
      </c>
      <c r="P18" s="69">
        <f t="shared" si="12"/>
        <v>0.0001</v>
      </c>
      <c r="Q18" s="79" t="s">
        <v>40</v>
      </c>
    </row>
    <row r="19" s="3" customFormat="1" ht="27" customHeight="1" spans="1:17">
      <c r="A19" s="38">
        <v>14</v>
      </c>
      <c r="B19" s="47" t="s">
        <v>41</v>
      </c>
      <c r="C19" s="40" t="s">
        <v>17</v>
      </c>
      <c r="D19" s="48">
        <v>280</v>
      </c>
      <c r="E19" s="41">
        <f t="shared" si="9"/>
        <v>1</v>
      </c>
      <c r="F19" s="40"/>
      <c r="G19" s="42">
        <f t="shared" si="10"/>
        <v>0</v>
      </c>
      <c r="H19" s="40"/>
      <c r="I19" s="42">
        <f t="shared" si="5"/>
        <v>0</v>
      </c>
      <c r="J19" s="40"/>
      <c r="K19" s="42">
        <f t="shared" si="6"/>
        <v>0</v>
      </c>
      <c r="L19" s="40">
        <v>1</v>
      </c>
      <c r="M19" s="42">
        <f t="shared" si="7"/>
        <v>280</v>
      </c>
      <c r="N19" s="66">
        <f t="shared" si="11"/>
        <v>280</v>
      </c>
      <c r="O19" s="67">
        <f t="shared" si="8"/>
        <v>0.028</v>
      </c>
      <c r="P19" s="69">
        <f t="shared" si="12"/>
        <v>0.0001</v>
      </c>
      <c r="Q19" s="75" t="s">
        <v>42</v>
      </c>
    </row>
    <row r="20" s="3" customFormat="1" ht="27" customHeight="1" spans="1:17">
      <c r="A20" s="38">
        <v>15</v>
      </c>
      <c r="B20" s="47" t="s">
        <v>43</v>
      </c>
      <c r="C20" s="40" t="s">
        <v>17</v>
      </c>
      <c r="D20" s="48">
        <v>395</v>
      </c>
      <c r="E20" s="41">
        <f t="shared" si="9"/>
        <v>1</v>
      </c>
      <c r="F20" s="40"/>
      <c r="G20" s="42">
        <f t="shared" si="10"/>
        <v>0</v>
      </c>
      <c r="H20" s="40">
        <v>1</v>
      </c>
      <c r="I20" s="42">
        <f t="shared" si="5"/>
        <v>395</v>
      </c>
      <c r="J20" s="40"/>
      <c r="K20" s="42">
        <f t="shared" si="6"/>
        <v>0</v>
      </c>
      <c r="L20" s="40"/>
      <c r="M20" s="42">
        <f t="shared" si="7"/>
        <v>0</v>
      </c>
      <c r="N20" s="66">
        <f t="shared" si="11"/>
        <v>395</v>
      </c>
      <c r="O20" s="67">
        <f t="shared" si="8"/>
        <v>0.0395</v>
      </c>
      <c r="P20" s="69">
        <f t="shared" si="12"/>
        <v>0.0001</v>
      </c>
      <c r="Q20" s="80" t="s">
        <v>44</v>
      </c>
    </row>
    <row r="21" s="4" customFormat="1" ht="30" customHeight="1" spans="1:17">
      <c r="A21" s="49" t="s">
        <v>45</v>
      </c>
      <c r="B21" s="50"/>
      <c r="C21" s="51"/>
      <c r="D21" s="51"/>
      <c r="E21" s="52">
        <f>SUM(E6:E20)</f>
        <v>95</v>
      </c>
      <c r="F21" s="52">
        <f t="shared" ref="F21:O21" si="13">SUM(F6:F20)</f>
        <v>46</v>
      </c>
      <c r="G21" s="52">
        <v>1.2902</v>
      </c>
      <c r="H21" s="52">
        <f t="shared" si="13"/>
        <v>9</v>
      </c>
      <c r="I21" s="52">
        <v>0.3374</v>
      </c>
      <c r="J21" s="52">
        <f t="shared" si="13"/>
        <v>29</v>
      </c>
      <c r="K21" s="52">
        <v>0.4611</v>
      </c>
      <c r="L21" s="52">
        <f t="shared" si="13"/>
        <v>11</v>
      </c>
      <c r="M21" s="52">
        <v>0.167</v>
      </c>
      <c r="N21" s="52">
        <f t="shared" si="13"/>
        <v>14915</v>
      </c>
      <c r="O21" s="52">
        <f t="shared" si="13"/>
        <v>1.4915</v>
      </c>
      <c r="P21" s="70"/>
      <c r="Q21" s="81"/>
    </row>
  </sheetData>
  <autoFilter ref="A4:Q21">
    <extLst/>
  </autoFilter>
  <mergeCells count="16">
    <mergeCell ref="A1:Q1"/>
    <mergeCell ref="F3:M3"/>
    <mergeCell ref="F4:G4"/>
    <mergeCell ref="H4:I4"/>
    <mergeCell ref="J4:K4"/>
    <mergeCell ref="L4:M4"/>
    <mergeCell ref="A21:D21"/>
    <mergeCell ref="A3:A5"/>
    <mergeCell ref="B3:B5"/>
    <mergeCell ref="C3:C5"/>
    <mergeCell ref="D3:D5"/>
    <mergeCell ref="E3:E5"/>
    <mergeCell ref="N3:N5"/>
    <mergeCell ref="O3:O5"/>
    <mergeCell ref="P3:P5"/>
    <mergeCell ref="Q3:Q5"/>
  </mergeCells>
  <pageMargins left="0.629861111111111" right="0.354166666666667" top="0.708333333333333" bottom="0.0784722222222222" header="0.432638888888889" footer="0.196527777777778"/>
  <pageSetup paperSize="9" scale="5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预算估价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2023-09-08T04:09:00Z</dcterms:created>
  <dcterms:modified xsi:type="dcterms:W3CDTF">2025-03-10T03:53:02Z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EFC43E541CAB4369B0CA1059F6013DEC_13</vt:lpwstr>
  </property>
  <property fmtid="{D5CDD505-2E9C-101B-9397-08002B2CF9AE}" pid="3" name="KSOProductBuildVer">
    <vt:lpwstr>2052-11.8.2.8053</vt:lpwstr>
  </property>
</Properties>
</file>