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<sst xmlns="http://schemas.openxmlformats.org/spreadsheetml/2006/main" count="91" uniqueCount="61">
  <si>
    <t>和田地区妇幼保健院检验试剂项目二</t>
  </si>
  <si>
    <t>仪器名称</t>
  </si>
  <si>
    <t>序号</t>
  </si>
  <si>
    <t>试剂名称</t>
  </si>
  <si>
    <t>规格</t>
  </si>
  <si>
    <t>单位</t>
  </si>
  <si>
    <t>入院价格</t>
  </si>
  <si>
    <t>一年需量</t>
  </si>
  <si>
    <t>预算金额（元）</t>
  </si>
  <si>
    <t>备注</t>
  </si>
  <si>
    <t>ST-360酶标仪</t>
  </si>
  <si>
    <t>梅毒快速血浆反应素诊断试剂</t>
  </si>
  <si>
    <t>120人份/盒</t>
  </si>
  <si>
    <t>盒</t>
  </si>
  <si>
    <t>丙型肝炎病毒抗体诊断试剂盒（酶联免疫法）</t>
  </si>
  <si>
    <t>96T/12孔</t>
  </si>
  <si>
    <t>人类免疫缺陷病毒抗体诊断试剂盒（酶联免疫法）</t>
  </si>
  <si>
    <t>梅毒螺旋体抗体诊断试剂盒（酶联免疫法）</t>
  </si>
  <si>
    <t>乙型肝炎病毒表面抗原诊断试剂盒</t>
  </si>
  <si>
    <t>甲型肝炎病毒Igm抗体检测试剂盒</t>
  </si>
  <si>
    <t>乙型肝炎病毒表面抗体检测试剂盒</t>
  </si>
  <si>
    <t>乙型肝炎病毒e抗原检测试剂盒</t>
  </si>
  <si>
    <t>乙型肝炎病毒e抗体检测试剂盒</t>
  </si>
  <si>
    <t>乙型肝炎病毒核心抗体检测试剂盒</t>
  </si>
  <si>
    <t>小计</t>
  </si>
  <si>
    <t>全自动干化学尿液分析仪</t>
  </si>
  <si>
    <t>试管</t>
  </si>
  <si>
    <t>10ml/带刻度离心管，100mm×16mm</t>
  </si>
  <si>
    <t>袋</t>
  </si>
  <si>
    <t>宝威11D试纸条</t>
  </si>
  <si>
    <t>100人份/筒</t>
  </si>
  <si>
    <t>筒</t>
  </si>
  <si>
    <t>UA清洗液</t>
  </si>
  <si>
    <t>500ml/瓶</t>
  </si>
  <si>
    <t>瓶</t>
  </si>
  <si>
    <t>全自动血型分析仪</t>
  </si>
  <si>
    <t>抗A抗B血型定型试剂（单克隆抗体）（上海血液生物医药有限责任公司）</t>
  </si>
  <si>
    <t>10ml*2</t>
  </si>
  <si>
    <t>抗大D IGM（单克隆抗体）RhD（上海血液生物医药有限责任公司）</t>
  </si>
  <si>
    <t>10ml</t>
  </si>
  <si>
    <t>人ABO血型反定型用红细胞试剂盒</t>
  </si>
  <si>
    <t>10ml*3</t>
  </si>
  <si>
    <t>BA-1002凝聚胺介质试剂</t>
  </si>
  <si>
    <t>150T/盒</t>
  </si>
  <si>
    <t>血型试剂/质控试剂盒(交叉配血/抗筛质控)</t>
  </si>
  <si>
    <t>4ml*4支</t>
  </si>
  <si>
    <t>抗D（IGM+IGg）血型定型试剂（单克隆抗体）</t>
  </si>
  <si>
    <t>10*10ml英国</t>
  </si>
  <si>
    <t>支</t>
  </si>
  <si>
    <t>抗体筛选红细胞试剂盒</t>
  </si>
  <si>
    <t>3*5.0ml</t>
  </si>
  <si>
    <t>血型纸板卡</t>
  </si>
  <si>
    <t>20T/张</t>
  </si>
  <si>
    <t>张</t>
  </si>
  <si>
    <t>样本释放剂</t>
  </si>
  <si>
    <t>1ml*5支</t>
  </si>
  <si>
    <t>塑料吸嘴</t>
  </si>
  <si>
    <t>200ul吸头</t>
  </si>
  <si>
    <t>96支/盒</t>
  </si>
  <si>
    <t>1000ul吸头</t>
  </si>
  <si>
    <t>T1000透明吸头（1000ul）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</si>
</sst>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;[Red]0.000"/>
    <numFmt numFmtId="178" formatCode="0.00;[Red]0.00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name val="仿宋"/>
      <family val="3"/>
      <charset val="134"/>
    </font>
    <font>
      <sz val="9"/>
      <name val="仿宋"/>
      <family val="3"/>
      <charset val="134"/>
    </font>
    <font>
      <sz val="11"/>
      <name val="仿宋"/>
      <charset val="134"/>
    </font>
    <font>
      <sz val="8"/>
      <name val="仿宋"/>
      <family val="3"/>
      <charset val="134"/>
    </font>
    <font>
      <sz val="8"/>
      <name val="仿宋"/>
      <charset val="134"/>
    </font>
    <font>
      <b/>
      <sz val="8"/>
      <name val="仿宋"/>
      <charset val="134"/>
    </font>
    <font>
      <sz val="10"/>
      <name val="仿宋"/>
      <charset val="134"/>
    </font>
    <font>
      <sz val="10"/>
      <name val="仿宋"/>
      <family val="3"/>
      <charset val="134"/>
    </font>
    <font>
      <sz val="9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D20" sqref="D20"/>
    </sheetView>
  </sheetViews>
  <sheetFormatPr defaultColWidth="9" defaultRowHeight="13.5"/>
  <cols>
    <col min="1" max="1" width="6.75" style="2" customWidth="1"/>
    <col min="2" max="2" width="4.625" style="2" customWidth="1"/>
    <col min="3" max="3" width="17.5" style="2" customWidth="1"/>
    <col min="4" max="4" width="9" style="2"/>
    <col min="5" max="5" width="5.125" style="2" customWidth="1"/>
    <col min="6" max="6" width="6.125" style="2" customWidth="1"/>
    <col min="7" max="7" width="5.875" style="2" customWidth="1"/>
    <col min="8" max="8" width="10.375" style="3"/>
    <col min="9" max="9" width="9" style="2"/>
  </cols>
  <sheetData>
    <row r="1" ht="18.75" spans="1:9">
      <c r="A1" s="4" t="s">
        <v>0</v>
      </c>
      <c r="B1" s="5"/>
      <c r="C1" s="6"/>
      <c r="D1" s="5"/>
      <c r="E1" s="5"/>
      <c r="F1" s="5"/>
      <c r="G1" s="5"/>
      <c r="H1" s="5"/>
      <c r="I1" s="36"/>
    </row>
    <row r="2" s="1" customFormat="1" ht="27" spans="1:9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37" t="s">
        <v>9</v>
      </c>
    </row>
    <row r="3" s="1" customFormat="1" ht="22.5" spans="1:9">
      <c r="A3" s="12" t="s">
        <v>10</v>
      </c>
      <c r="B3" s="13">
        <v>1</v>
      </c>
      <c r="C3" s="9" t="s">
        <v>11</v>
      </c>
      <c r="D3" s="14" t="s">
        <v>12</v>
      </c>
      <c r="E3" s="14" t="s">
        <v>13</v>
      </c>
      <c r="F3" s="15">
        <v>129</v>
      </c>
      <c r="G3" s="15">
        <v>2</v>
      </c>
      <c r="H3" s="16">
        <f t="shared" ref="H3:H12" si="0">F3*G3</f>
        <v>258</v>
      </c>
      <c r="I3" s="38"/>
    </row>
    <row r="4" s="1" customFormat="1" ht="22.5" spans="1:9">
      <c r="A4" s="12"/>
      <c r="B4" s="13">
        <v>2</v>
      </c>
      <c r="C4" s="9" t="s">
        <v>14</v>
      </c>
      <c r="D4" s="14" t="s">
        <v>15</v>
      </c>
      <c r="E4" s="14" t="s">
        <v>13</v>
      </c>
      <c r="F4" s="15">
        <v>230</v>
      </c>
      <c r="G4" s="15">
        <v>1</v>
      </c>
      <c r="H4" s="16">
        <f t="shared" si="0"/>
        <v>230</v>
      </c>
      <c r="I4" s="38"/>
    </row>
    <row r="5" s="1" customFormat="1" ht="22.5" spans="1:9">
      <c r="A5" s="12"/>
      <c r="B5" s="13">
        <v>3</v>
      </c>
      <c r="C5" s="9" t="s">
        <v>16</v>
      </c>
      <c r="D5" s="14" t="s">
        <v>15</v>
      </c>
      <c r="E5" s="14" t="s">
        <v>13</v>
      </c>
      <c r="F5" s="15">
        <v>316</v>
      </c>
      <c r="G5" s="15">
        <v>1</v>
      </c>
      <c r="H5" s="16">
        <f t="shared" si="0"/>
        <v>316</v>
      </c>
      <c r="I5" s="38"/>
    </row>
    <row r="6" s="1" customFormat="1" ht="22.5" spans="1:9">
      <c r="A6" s="12"/>
      <c r="B6" s="13">
        <v>4</v>
      </c>
      <c r="C6" s="9" t="s">
        <v>17</v>
      </c>
      <c r="D6" s="14" t="s">
        <v>15</v>
      </c>
      <c r="E6" s="14" t="s">
        <v>13</v>
      </c>
      <c r="F6" s="15">
        <v>228</v>
      </c>
      <c r="G6" s="15">
        <v>1</v>
      </c>
      <c r="H6" s="16">
        <f t="shared" si="0"/>
        <v>228</v>
      </c>
      <c r="I6" s="38"/>
    </row>
    <row r="7" s="1" customFormat="1" ht="22.5" spans="1:9">
      <c r="A7" s="12"/>
      <c r="B7" s="13">
        <v>5</v>
      </c>
      <c r="C7" s="9" t="s">
        <v>18</v>
      </c>
      <c r="D7" s="14" t="s">
        <v>15</v>
      </c>
      <c r="E7" s="14" t="s">
        <v>13</v>
      </c>
      <c r="F7" s="15">
        <v>64</v>
      </c>
      <c r="G7" s="15">
        <v>1</v>
      </c>
      <c r="H7" s="16">
        <f t="shared" si="0"/>
        <v>64</v>
      </c>
      <c r="I7" s="38"/>
    </row>
    <row r="8" s="1" customFormat="1" ht="22.5" spans="1:9">
      <c r="A8" s="12"/>
      <c r="B8" s="13">
        <v>6</v>
      </c>
      <c r="C8" s="9" t="s">
        <v>19</v>
      </c>
      <c r="D8" s="14" t="s">
        <v>15</v>
      </c>
      <c r="E8" s="14" t="s">
        <v>13</v>
      </c>
      <c r="F8" s="15">
        <v>210</v>
      </c>
      <c r="G8" s="15">
        <v>1</v>
      </c>
      <c r="H8" s="16">
        <f t="shared" si="0"/>
        <v>210</v>
      </c>
      <c r="I8" s="38"/>
    </row>
    <row r="9" s="1" customFormat="1" ht="22.5" spans="1:9">
      <c r="A9" s="12"/>
      <c r="B9" s="13">
        <v>7</v>
      </c>
      <c r="C9" s="9" t="s">
        <v>20</v>
      </c>
      <c r="D9" s="14" t="s">
        <v>15</v>
      </c>
      <c r="E9" s="14" t="s">
        <v>13</v>
      </c>
      <c r="F9" s="15">
        <v>64</v>
      </c>
      <c r="G9" s="15">
        <v>1</v>
      </c>
      <c r="H9" s="16">
        <f t="shared" si="0"/>
        <v>64</v>
      </c>
      <c r="I9" s="38"/>
    </row>
    <row r="10" s="1" customFormat="1" ht="22.5" spans="1:9">
      <c r="A10" s="12"/>
      <c r="B10" s="13">
        <v>8</v>
      </c>
      <c r="C10" s="9" t="s">
        <v>21</v>
      </c>
      <c r="D10" s="14" t="s">
        <v>15</v>
      </c>
      <c r="E10" s="14" t="s">
        <v>13</v>
      </c>
      <c r="F10" s="15">
        <v>64</v>
      </c>
      <c r="G10" s="15">
        <v>1</v>
      </c>
      <c r="H10" s="16">
        <f t="shared" si="0"/>
        <v>64</v>
      </c>
      <c r="I10" s="38"/>
    </row>
    <row r="11" s="1" customFormat="1" ht="22.5" spans="1:9">
      <c r="A11" s="12"/>
      <c r="B11" s="13">
        <v>9</v>
      </c>
      <c r="C11" s="9" t="s">
        <v>22</v>
      </c>
      <c r="D11" s="14" t="s">
        <v>15</v>
      </c>
      <c r="E11" s="14" t="s">
        <v>13</v>
      </c>
      <c r="F11" s="15">
        <v>64</v>
      </c>
      <c r="G11" s="15">
        <v>1</v>
      </c>
      <c r="H11" s="16">
        <f t="shared" si="0"/>
        <v>64</v>
      </c>
      <c r="I11" s="38"/>
    </row>
    <row r="12" s="1" customFormat="1" ht="22.5" spans="1:9">
      <c r="A12" s="12"/>
      <c r="B12" s="13">
        <v>10</v>
      </c>
      <c r="C12" s="9" t="s">
        <v>23</v>
      </c>
      <c r="D12" s="14" t="s">
        <v>15</v>
      </c>
      <c r="E12" s="14" t="s">
        <v>13</v>
      </c>
      <c r="F12" s="15">
        <v>64</v>
      </c>
      <c r="G12" s="15">
        <v>1</v>
      </c>
      <c r="H12" s="16">
        <f t="shared" si="0"/>
        <v>64</v>
      </c>
      <c r="I12" s="38"/>
    </row>
    <row r="13" s="1" customFormat="1" spans="1:9">
      <c r="A13" s="17"/>
      <c r="B13" s="17"/>
      <c r="C13" s="18" t="s">
        <v>24</v>
      </c>
      <c r="D13" s="19"/>
      <c r="E13" s="19"/>
      <c r="F13" s="19"/>
      <c r="G13" s="19"/>
      <c r="H13" s="20">
        <f>SUM(H3:H12)</f>
        <v>1562</v>
      </c>
      <c r="I13" s="38"/>
    </row>
    <row r="14" s="1" customFormat="1" ht="35" customHeight="1" spans="1:9">
      <c r="A14" s="21" t="s">
        <v>25</v>
      </c>
      <c r="B14" s="22">
        <v>1</v>
      </c>
      <c r="C14" s="21" t="s">
        <v>26</v>
      </c>
      <c r="D14" s="23" t="s">
        <v>27</v>
      </c>
      <c r="E14" s="23" t="s">
        <v>28</v>
      </c>
      <c r="F14" s="24">
        <v>0.7</v>
      </c>
      <c r="G14" s="24">
        <v>100</v>
      </c>
      <c r="H14" s="25">
        <f t="shared" ref="H14:H16" si="1">F14*G14</f>
        <v>70</v>
      </c>
      <c r="I14" s="38"/>
    </row>
    <row r="15" s="1" customFormat="1" ht="24" spans="1:9">
      <c r="A15" s="26"/>
      <c r="B15" s="22">
        <v>2</v>
      </c>
      <c r="C15" s="21" t="s">
        <v>29</v>
      </c>
      <c r="D15" s="23" t="s">
        <v>30</v>
      </c>
      <c r="E15" s="23" t="s">
        <v>31</v>
      </c>
      <c r="F15" s="24">
        <v>307.8</v>
      </c>
      <c r="G15" s="24">
        <v>1</v>
      </c>
      <c r="H15" s="25">
        <f t="shared" si="1"/>
        <v>307.8</v>
      </c>
      <c r="I15" s="38"/>
    </row>
    <row r="16" s="1" customFormat="1" spans="1:9">
      <c r="A16" s="26"/>
      <c r="B16" s="22">
        <v>3</v>
      </c>
      <c r="C16" s="21" t="s">
        <v>32</v>
      </c>
      <c r="D16" s="23" t="s">
        <v>33</v>
      </c>
      <c r="E16" s="23" t="s">
        <v>34</v>
      </c>
      <c r="F16" s="24">
        <v>800</v>
      </c>
      <c r="G16" s="24">
        <v>1</v>
      </c>
      <c r="H16" s="25">
        <f t="shared" si="1"/>
        <v>800</v>
      </c>
      <c r="I16" s="38"/>
    </row>
    <row r="17" s="1" customFormat="1" spans="1:9">
      <c r="A17" s="24"/>
      <c r="B17" s="22"/>
      <c r="C17" s="21" t="s">
        <v>24</v>
      </c>
      <c r="D17" s="23"/>
      <c r="E17" s="23"/>
      <c r="F17" s="24"/>
      <c r="G17" s="24"/>
      <c r="H17" s="27">
        <f>SUM(H14:H16)</f>
        <v>1177.8</v>
      </c>
      <c r="I17" s="38"/>
    </row>
    <row r="18" s="1" customFormat="1" ht="33.75" spans="1:9">
      <c r="A18" s="28" t="s">
        <v>35</v>
      </c>
      <c r="B18" s="13">
        <v>1</v>
      </c>
      <c r="C18" s="29" t="s">
        <v>36</v>
      </c>
      <c r="D18" s="30" t="s">
        <v>37</v>
      </c>
      <c r="E18" s="30" t="s">
        <v>13</v>
      </c>
      <c r="F18" s="31">
        <v>78</v>
      </c>
      <c r="G18" s="31">
        <v>20</v>
      </c>
      <c r="H18" s="25">
        <f t="shared" ref="H18:H29" si="2">F18*G18</f>
        <v>1560</v>
      </c>
      <c r="I18" s="38"/>
    </row>
    <row r="19" s="1" customFormat="1" ht="33.75" spans="1:9">
      <c r="A19" s="32"/>
      <c r="B19" s="13">
        <v>2</v>
      </c>
      <c r="C19" s="29" t="s">
        <v>38</v>
      </c>
      <c r="D19" s="30" t="s">
        <v>39</v>
      </c>
      <c r="E19" s="30" t="s">
        <v>13</v>
      </c>
      <c r="F19" s="31">
        <v>186</v>
      </c>
      <c r="G19" s="31">
        <v>20</v>
      </c>
      <c r="H19" s="25">
        <f t="shared" si="2"/>
        <v>3720</v>
      </c>
      <c r="I19" s="38"/>
    </row>
    <row r="20" s="1" customFormat="1" ht="22.5" spans="1:9">
      <c r="A20" s="32"/>
      <c r="B20" s="13">
        <v>3</v>
      </c>
      <c r="C20" s="29" t="s">
        <v>40</v>
      </c>
      <c r="D20" s="30" t="s">
        <v>41</v>
      </c>
      <c r="E20" s="30" t="s">
        <v>13</v>
      </c>
      <c r="F20" s="31">
        <v>210</v>
      </c>
      <c r="G20" s="31">
        <v>3</v>
      </c>
      <c r="H20" s="25">
        <f t="shared" si="2"/>
        <v>630</v>
      </c>
      <c r="I20" s="38"/>
    </row>
    <row r="21" s="1" customFormat="1" spans="1:9">
      <c r="A21" s="32"/>
      <c r="B21" s="13">
        <v>4</v>
      </c>
      <c r="C21" s="29" t="s">
        <v>42</v>
      </c>
      <c r="D21" s="30" t="s">
        <v>43</v>
      </c>
      <c r="E21" s="30" t="s">
        <v>13</v>
      </c>
      <c r="F21" s="31">
        <v>330</v>
      </c>
      <c r="G21" s="31">
        <v>1</v>
      </c>
      <c r="H21" s="25">
        <f t="shared" si="2"/>
        <v>330</v>
      </c>
      <c r="I21" s="38"/>
    </row>
    <row r="22" s="1" customFormat="1" ht="22.5" spans="1:9">
      <c r="A22" s="32"/>
      <c r="B22" s="13">
        <v>5</v>
      </c>
      <c r="C22" s="29" t="s">
        <v>44</v>
      </c>
      <c r="D22" s="30" t="s">
        <v>45</v>
      </c>
      <c r="E22" s="30" t="s">
        <v>13</v>
      </c>
      <c r="F22" s="31">
        <v>2300</v>
      </c>
      <c r="G22" s="31">
        <v>2</v>
      </c>
      <c r="H22" s="25">
        <f t="shared" si="2"/>
        <v>4600</v>
      </c>
      <c r="I22" s="38"/>
    </row>
    <row r="23" s="1" customFormat="1" ht="24" spans="1:9">
      <c r="A23" s="32"/>
      <c r="B23" s="13">
        <v>6</v>
      </c>
      <c r="C23" s="29" t="s">
        <v>46</v>
      </c>
      <c r="D23" s="30" t="s">
        <v>47</v>
      </c>
      <c r="E23" s="30" t="s">
        <v>48</v>
      </c>
      <c r="F23" s="31">
        <v>210</v>
      </c>
      <c r="G23" s="31">
        <v>1</v>
      </c>
      <c r="H23" s="25">
        <f t="shared" si="2"/>
        <v>210</v>
      </c>
      <c r="I23" s="38"/>
    </row>
    <row r="24" s="1" customFormat="1" spans="1:9">
      <c r="A24" s="32"/>
      <c r="B24" s="13">
        <v>7</v>
      </c>
      <c r="C24" s="29" t="s">
        <v>49</v>
      </c>
      <c r="D24" s="30" t="s">
        <v>50</v>
      </c>
      <c r="E24" s="30" t="s">
        <v>13</v>
      </c>
      <c r="F24" s="31">
        <v>290</v>
      </c>
      <c r="G24" s="31">
        <v>1</v>
      </c>
      <c r="H24" s="25">
        <f t="shared" si="2"/>
        <v>290</v>
      </c>
      <c r="I24" s="38"/>
    </row>
    <row r="25" s="1" customFormat="1" spans="1:9">
      <c r="A25" s="32"/>
      <c r="B25" s="13">
        <v>8</v>
      </c>
      <c r="C25" s="29" t="s">
        <v>51</v>
      </c>
      <c r="D25" s="30" t="s">
        <v>52</v>
      </c>
      <c r="E25" s="30" t="s">
        <v>53</v>
      </c>
      <c r="F25" s="31">
        <v>7</v>
      </c>
      <c r="G25" s="31">
        <v>100</v>
      </c>
      <c r="H25" s="25">
        <f t="shared" si="2"/>
        <v>700</v>
      </c>
      <c r="I25" s="38"/>
    </row>
    <row r="26" s="1" customFormat="1" spans="1:9">
      <c r="A26" s="32"/>
      <c r="B26" s="13">
        <v>9</v>
      </c>
      <c r="C26" s="29" t="s">
        <v>54</v>
      </c>
      <c r="D26" s="30" t="s">
        <v>55</v>
      </c>
      <c r="E26" s="30" t="s">
        <v>13</v>
      </c>
      <c r="F26" s="31">
        <v>140</v>
      </c>
      <c r="G26" s="31">
        <v>1</v>
      </c>
      <c r="H26" s="25">
        <f t="shared" si="2"/>
        <v>140</v>
      </c>
      <c r="I26" s="38"/>
    </row>
    <row r="27" s="1" customFormat="1" ht="24" spans="1:9">
      <c r="A27" s="32"/>
      <c r="B27" s="13">
        <v>10</v>
      </c>
      <c r="C27" s="29" t="s">
        <v>56</v>
      </c>
      <c r="D27" s="30" t="s">
        <v>57</v>
      </c>
      <c r="E27" s="30" t="s">
        <v>58</v>
      </c>
      <c r="F27" s="31">
        <v>7</v>
      </c>
      <c r="G27" s="31">
        <v>25</v>
      </c>
      <c r="H27" s="25">
        <f t="shared" si="2"/>
        <v>175</v>
      </c>
      <c r="I27" s="38"/>
    </row>
    <row r="28" s="1" customFormat="1" ht="24" spans="1:9">
      <c r="A28" s="32"/>
      <c r="B28" s="13">
        <v>11</v>
      </c>
      <c r="C28" s="29" t="s">
        <v>56</v>
      </c>
      <c r="D28" s="30" t="s">
        <v>59</v>
      </c>
      <c r="E28" s="30" t="s">
        <v>58</v>
      </c>
      <c r="F28" s="31">
        <v>7</v>
      </c>
      <c r="G28" s="31">
        <v>25</v>
      </c>
      <c r="H28" s="25">
        <f t="shared" si="2"/>
        <v>175</v>
      </c>
      <c r="I28" s="38"/>
    </row>
    <row r="29" s="1" customFormat="1" ht="48" spans="1:9">
      <c r="A29" s="32"/>
      <c r="B29" s="13">
        <v>12</v>
      </c>
      <c r="C29" s="29" t="s">
        <v>56</v>
      </c>
      <c r="D29" s="30" t="s">
        <v>60</v>
      </c>
      <c r="E29" s="30" t="s">
        <v>58</v>
      </c>
      <c r="F29" s="31">
        <v>7</v>
      </c>
      <c r="G29" s="31">
        <v>25</v>
      </c>
      <c r="H29" s="25">
        <f t="shared" si="2"/>
        <v>175</v>
      </c>
      <c r="I29" s="38"/>
    </row>
    <row r="30" s="1" customFormat="1" spans="1:9">
      <c r="A30" s="33"/>
      <c r="B30" s="13"/>
      <c r="C30" s="10" t="s">
        <v>24</v>
      </c>
      <c r="D30" s="30"/>
      <c r="E30" s="30"/>
      <c r="F30" s="31"/>
      <c r="G30" s="31"/>
      <c r="H30" s="27">
        <f>SUM(H18:H29)</f>
        <v>12705</v>
      </c>
      <c r="I30" s="38"/>
    </row>
    <row r="31" spans="1:9">
      <c r="A31" s="34"/>
      <c r="B31" s="34"/>
      <c r="C31" s="34"/>
      <c r="D31" s="34"/>
      <c r="E31" s="34"/>
      <c r="F31" s="34"/>
      <c r="G31" s="34"/>
      <c r="H31" s="35">
        <f>H13+H17+H30</f>
        <v>15444.8</v>
      </c>
      <c r="I31" s="34"/>
    </row>
  </sheetData>
  <mergeCells count="4">
    <mergeCell ref="A1:H1"/>
    <mergeCell ref="A3:A12"/>
    <mergeCell ref="A14:A16"/>
    <mergeCell ref="A18:A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2024-05-27T04:50:39Z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9E61F5D1B05E497E9E751B05125D0273_13</vt:lpwstr>
  </property>
</Properties>
</file>