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117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<sst xmlns="http://schemas.openxmlformats.org/spreadsheetml/2006/main" count="189" uniqueCount="108">
  <si>
    <t>恰尔巴格镇卫生院电器设备维修维护报价单</t>
  </si>
  <si>
    <t>名称</t>
  </si>
  <si>
    <t>序号</t>
  </si>
  <si>
    <t>项目名称</t>
  </si>
  <si>
    <t>单位</t>
  </si>
  <si>
    <t>数量</t>
  </si>
  <si>
    <t>预算单价</t>
  </si>
  <si>
    <t>下浮率</t>
  </si>
  <si>
    <t>报价单价</t>
  </si>
  <si>
    <t>中标单价</t>
  </si>
  <si>
    <t>备注</t>
  </si>
  <si>
    <t>电视类</t>
  </si>
  <si>
    <t>1</t>
  </si>
  <si>
    <t>电视机屏幕更换</t>
  </si>
  <si>
    <t>个</t>
  </si>
  <si>
    <t>包含人工费，搬运费</t>
  </si>
  <si>
    <t>2</t>
  </si>
  <si>
    <t>电视机CPU更换</t>
  </si>
  <si>
    <t>3</t>
  </si>
  <si>
    <t>电视机电源更换</t>
  </si>
  <si>
    <t>4</t>
  </si>
  <si>
    <t>重写软件</t>
  </si>
  <si>
    <t>次</t>
  </si>
  <si>
    <t>5</t>
  </si>
  <si>
    <t>电视机安装</t>
  </si>
  <si>
    <t>6</t>
  </si>
  <si>
    <t>电路整理</t>
  </si>
  <si>
    <t>电冰箱类</t>
  </si>
  <si>
    <t>7</t>
  </si>
  <si>
    <t>电冰箱安装</t>
  </si>
  <si>
    <t>台</t>
  </si>
  <si>
    <t>8</t>
  </si>
  <si>
    <t>电冰箱充制冷剂</t>
  </si>
  <si>
    <t>9</t>
  </si>
  <si>
    <t>电冰箱气流小管</t>
  </si>
  <si>
    <t>10</t>
  </si>
  <si>
    <t>压缩机更换</t>
  </si>
  <si>
    <t>11</t>
  </si>
  <si>
    <t>温度传感器更换</t>
  </si>
  <si>
    <t>12</t>
  </si>
  <si>
    <t>电冰箱风扇更换</t>
  </si>
  <si>
    <t>13</t>
  </si>
  <si>
    <t>电冰箱电元素更换</t>
  </si>
  <si>
    <t>件</t>
  </si>
  <si>
    <t>14</t>
  </si>
  <si>
    <t>电冰箱电路维修</t>
  </si>
  <si>
    <t>空调类</t>
  </si>
  <si>
    <t>15</t>
  </si>
  <si>
    <t>空调安装1.5匹</t>
  </si>
  <si>
    <t>16</t>
  </si>
  <si>
    <t>空调安装2匹</t>
  </si>
  <si>
    <t>17</t>
  </si>
  <si>
    <t>空调安装3匹</t>
  </si>
  <si>
    <t>18</t>
  </si>
  <si>
    <t>空调安装5匹</t>
  </si>
  <si>
    <t>19</t>
  </si>
  <si>
    <t>空调拆卸1.5匹</t>
  </si>
  <si>
    <t>20</t>
  </si>
  <si>
    <t>空调拆卸2匹</t>
  </si>
  <si>
    <t>21</t>
  </si>
  <si>
    <t>空调拆卸3匹</t>
  </si>
  <si>
    <t>22</t>
  </si>
  <si>
    <t>空调拆卸5匹</t>
  </si>
  <si>
    <t>23</t>
  </si>
  <si>
    <t>空调气流管维修1.5匹</t>
  </si>
  <si>
    <t>24</t>
  </si>
  <si>
    <t>空调气流管维修2匹</t>
  </si>
  <si>
    <t>25</t>
  </si>
  <si>
    <t>空调气流管维修3匹</t>
  </si>
  <si>
    <t>26</t>
  </si>
  <si>
    <t>空调气流管维修5匹</t>
  </si>
  <si>
    <t>27</t>
  </si>
  <si>
    <t>空调充制冷剂1.5匹</t>
  </si>
  <si>
    <t>28</t>
  </si>
  <si>
    <t>空调充制冷剂2匹</t>
  </si>
  <si>
    <t>29</t>
  </si>
  <si>
    <t>空调充制冷剂3匹</t>
  </si>
  <si>
    <t>30</t>
  </si>
  <si>
    <t>空调充制冷剂5匹</t>
  </si>
  <si>
    <t>31</t>
  </si>
  <si>
    <t>空调一般维修1.5匹</t>
  </si>
  <si>
    <t>32</t>
  </si>
  <si>
    <t>空调一般维修2匹</t>
  </si>
  <si>
    <t>33</t>
  </si>
  <si>
    <t>空调一般维修3匹</t>
  </si>
  <si>
    <t>34</t>
  </si>
  <si>
    <t>空调一般维修5匹</t>
  </si>
  <si>
    <t>35</t>
  </si>
  <si>
    <t>墙体钻孔（混凝土墙）</t>
  </si>
  <si>
    <t>36</t>
  </si>
  <si>
    <t>墙体钻孔（（红砖墙）</t>
  </si>
  <si>
    <t>医疗设备类</t>
  </si>
  <si>
    <t>37</t>
  </si>
  <si>
    <t>制氧机电源更换</t>
  </si>
  <si>
    <t>38</t>
  </si>
  <si>
    <t>制氧机电路整理</t>
  </si>
  <si>
    <t>39</t>
  </si>
  <si>
    <t>制氧机压缩机更换</t>
  </si>
  <si>
    <t>电锅炉类</t>
  </si>
  <si>
    <t>40</t>
  </si>
  <si>
    <t>热水器加热棒</t>
  </si>
  <si>
    <t>41</t>
  </si>
  <si>
    <t>锅炉线圈（加热器）</t>
  </si>
  <si>
    <t>42</t>
  </si>
  <si>
    <t>锅炉温控器</t>
  </si>
  <si>
    <t>43</t>
  </si>
  <si>
    <t>锅炉电路整理</t>
  </si>
  <si>
    <t>备注：（每项中标单价=报价/16840*每项预算单价），下浮率=报价/16840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</si>
</sst>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b/>
      <sz val="12"/>
      <name val="宋体"/>
      <charset val="134"/>
    </font>
    <font>
      <b/>
      <sz val="11"/>
      <color rgb="FF000000"/>
      <name val="宋体"/>
      <charset val="134"/>
      <scheme val="minor"/>
    </font>
    <font>
      <sz val="12"/>
      <name val="宋体"/>
      <charset val="134"/>
    </font>
    <font>
      <b/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9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5" borderId="11" applyNumberForma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center" vertical="center" textRotation="255"/>
    </xf>
    <xf numFmtId="49" fontId="4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10" fontId="4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textRotation="255" shrinkToFit="1"/>
    </xf>
    <xf numFmtId="0" fontId="4" fillId="0" borderId="3" xfId="0" applyFont="1" applyFill="1" applyBorder="1" applyAlignment="1">
      <alignment horizontal="center" vertical="center" textRotation="255"/>
    </xf>
    <xf numFmtId="0" fontId="4" fillId="0" borderId="4" xfId="0" applyFont="1" applyFill="1" applyBorder="1" applyAlignment="1">
      <alignment horizontal="center" vertical="center" textRotation="255"/>
    </xf>
    <xf numFmtId="0" fontId="4" fillId="0" borderId="5" xfId="0" applyFont="1" applyFill="1" applyBorder="1" applyAlignment="1">
      <alignment horizontal="center" vertical="center" textRotation="255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2" xfId="0" applyFont="1" applyFill="1" applyBorder="1" applyAlignment="1">
      <alignment horizontal="center" vertical="center" shrinkToFi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K57"/>
  <sheetViews>
    <sheetView tabSelected="1" zoomScale="115" zoomScaleNormal="115" workbookViewId="0">
      <selection activeCell="J17" sqref="J17"/>
    </sheetView>
  </sheetViews>
  <sheetFormatPr defaultColWidth="9" defaultRowHeight="13.5"/>
  <cols>
    <col min="1" max="1" width="5.5" customWidth="1"/>
    <col min="2" max="2" width="9" style="1"/>
    <col min="3" max="3" width="22.625" customWidth="1"/>
    <col min="6" max="9" width="11.0916666666667" customWidth="1"/>
    <col min="10" max="10" width="19.35" customWidth="1"/>
  </cols>
  <sheetData>
    <row r="3" spans="1:10">
      <c r="A3" s="2" t="s">
        <v>0</v>
      </c>
      <c r="B3" s="2"/>
      <c r="C3" s="2"/>
      <c r="D3" s="2"/>
      <c r="E3" s="2"/>
      <c r="F3" s="2"/>
      <c r="G3" s="2"/>
      <c r="H3" s="2"/>
      <c r="I3" s="2"/>
      <c r="J3" s="2"/>
    </row>
    <row r="4" spans="1:10">
      <c r="A4" s="2"/>
      <c r="B4" s="2"/>
      <c r="C4" s="2"/>
      <c r="D4" s="2"/>
      <c r="E4" s="2"/>
      <c r="F4" s="2"/>
      <c r="G4" s="2"/>
      <c r="H4" s="2"/>
      <c r="I4" s="2"/>
      <c r="J4" s="2"/>
    </row>
    <row r="5" ht="25" customHeight="1" spans="1:10">
      <c r="A5" s="3" t="s">
        <v>1</v>
      </c>
      <c r="B5" s="3" t="s">
        <v>2</v>
      </c>
      <c r="C5" s="3" t="s">
        <v>3</v>
      </c>
      <c r="D5" s="4" t="s">
        <v>4</v>
      </c>
      <c r="E5" s="4" t="s">
        <v>5</v>
      </c>
      <c r="F5" s="4" t="s">
        <v>6</v>
      </c>
      <c r="G5" s="5" t="s">
        <v>7</v>
      </c>
      <c r="H5" s="6" t="s">
        <v>8</v>
      </c>
      <c r="I5" s="6" t="s">
        <v>9</v>
      </c>
      <c r="J5" s="4" t="s">
        <v>10</v>
      </c>
    </row>
    <row r="6" ht="22" customHeight="1" spans="1:11">
      <c r="A6" s="7" t="s">
        <v>11</v>
      </c>
      <c r="B6" s="8" t="s">
        <v>12</v>
      </c>
      <c r="C6" s="9" t="s">
        <v>13</v>
      </c>
      <c r="D6" s="9" t="s">
        <v>14</v>
      </c>
      <c r="E6" s="9">
        <v>1</v>
      </c>
      <c r="F6" s="9">
        <v>580</v>
      </c>
      <c r="G6" s="10">
        <f>1-K6</f>
        <v>0.366</v>
      </c>
      <c r="H6" s="9">
        <f>F6*63.4%</f>
        <v>367.72</v>
      </c>
      <c r="I6" s="9">
        <f>H6</f>
        <v>367.72</v>
      </c>
      <c r="J6" s="17" t="s">
        <v>15</v>
      </c>
      <c r="K6">
        <f>H6/F6</f>
        <v>0.634</v>
      </c>
    </row>
    <row r="7" ht="22" customHeight="1" spans="1:11">
      <c r="A7" s="7"/>
      <c r="B7" s="8" t="s">
        <v>16</v>
      </c>
      <c r="C7" s="9" t="s">
        <v>17</v>
      </c>
      <c r="D7" s="9" t="s">
        <v>14</v>
      </c>
      <c r="E7" s="9">
        <v>1</v>
      </c>
      <c r="F7" s="9">
        <v>480</v>
      </c>
      <c r="G7" s="10">
        <f t="shared" ref="G7:G48" si="0">1-K7</f>
        <v>0.366</v>
      </c>
      <c r="H7" s="9">
        <f>F7*63.4%</f>
        <v>304.32</v>
      </c>
      <c r="I7" s="9">
        <f t="shared" ref="I7:I48" si="1">H7</f>
        <v>304.32</v>
      </c>
      <c r="J7" s="17" t="s">
        <v>15</v>
      </c>
      <c r="K7">
        <f t="shared" ref="K7:K48" si="2">H7/F7</f>
        <v>0.634</v>
      </c>
    </row>
    <row r="8" ht="22" customHeight="1" spans="1:11">
      <c r="A8" s="7"/>
      <c r="B8" s="8" t="s">
        <v>18</v>
      </c>
      <c r="C8" s="9" t="s">
        <v>19</v>
      </c>
      <c r="D8" s="9" t="s">
        <v>14</v>
      </c>
      <c r="E8" s="9">
        <v>1</v>
      </c>
      <c r="F8" s="9">
        <v>180</v>
      </c>
      <c r="G8" s="10">
        <f t="shared" si="0"/>
        <v>0.366</v>
      </c>
      <c r="H8" s="9">
        <f t="shared" ref="H7:H48" si="3">F8*63.4%</f>
        <v>114.12</v>
      </c>
      <c r="I8" s="9">
        <f t="shared" si="1"/>
        <v>114.12</v>
      </c>
      <c r="J8" s="17" t="s">
        <v>15</v>
      </c>
      <c r="K8">
        <f t="shared" si="2"/>
        <v>0.634</v>
      </c>
    </row>
    <row r="9" ht="22" customHeight="1" spans="1:11">
      <c r="A9" s="7"/>
      <c r="B9" s="8" t="s">
        <v>20</v>
      </c>
      <c r="C9" s="9" t="s">
        <v>21</v>
      </c>
      <c r="D9" s="9" t="s">
        <v>22</v>
      </c>
      <c r="E9" s="9">
        <v>1</v>
      </c>
      <c r="F9" s="9">
        <v>270</v>
      </c>
      <c r="G9" s="10">
        <f t="shared" si="0"/>
        <v>0.366</v>
      </c>
      <c r="H9" s="9">
        <f t="shared" si="3"/>
        <v>171.18</v>
      </c>
      <c r="I9" s="9">
        <f t="shared" si="1"/>
        <v>171.18</v>
      </c>
      <c r="J9" s="17" t="s">
        <v>15</v>
      </c>
      <c r="K9">
        <f t="shared" si="2"/>
        <v>0.634</v>
      </c>
    </row>
    <row r="10" ht="22" customHeight="1" spans="1:11">
      <c r="A10" s="7"/>
      <c r="B10" s="8" t="s">
        <v>23</v>
      </c>
      <c r="C10" s="9" t="s">
        <v>24</v>
      </c>
      <c r="D10" s="9" t="s">
        <v>14</v>
      </c>
      <c r="E10" s="9">
        <v>1</v>
      </c>
      <c r="F10" s="9">
        <v>230</v>
      </c>
      <c r="G10" s="10">
        <f t="shared" si="0"/>
        <v>0.366</v>
      </c>
      <c r="H10" s="9">
        <f t="shared" si="3"/>
        <v>145.82</v>
      </c>
      <c r="I10" s="9">
        <f t="shared" si="1"/>
        <v>145.82</v>
      </c>
      <c r="J10" s="17" t="s">
        <v>15</v>
      </c>
      <c r="K10">
        <f t="shared" si="2"/>
        <v>0.634</v>
      </c>
    </row>
    <row r="11" ht="22" customHeight="1" spans="1:11">
      <c r="A11" s="7"/>
      <c r="B11" s="8" t="s">
        <v>25</v>
      </c>
      <c r="C11" s="9" t="s">
        <v>26</v>
      </c>
      <c r="D11" s="9" t="s">
        <v>14</v>
      </c>
      <c r="E11" s="9">
        <v>1</v>
      </c>
      <c r="F11" s="9">
        <v>170</v>
      </c>
      <c r="G11" s="10">
        <f t="shared" si="0"/>
        <v>0.366</v>
      </c>
      <c r="H11" s="9">
        <f t="shared" si="3"/>
        <v>107.78</v>
      </c>
      <c r="I11" s="9">
        <f t="shared" si="1"/>
        <v>107.78</v>
      </c>
      <c r="J11" s="17" t="s">
        <v>15</v>
      </c>
      <c r="K11">
        <f t="shared" si="2"/>
        <v>0.634</v>
      </c>
    </row>
    <row r="12" ht="22" customHeight="1" spans="1:11">
      <c r="A12" s="7" t="s">
        <v>27</v>
      </c>
      <c r="B12" s="8" t="s">
        <v>28</v>
      </c>
      <c r="C12" s="9" t="s">
        <v>29</v>
      </c>
      <c r="D12" s="9" t="s">
        <v>30</v>
      </c>
      <c r="E12" s="9">
        <v>1</v>
      </c>
      <c r="F12" s="9">
        <v>180</v>
      </c>
      <c r="G12" s="10">
        <f t="shared" si="0"/>
        <v>0.366</v>
      </c>
      <c r="H12" s="9">
        <f t="shared" si="3"/>
        <v>114.12</v>
      </c>
      <c r="I12" s="9">
        <f t="shared" si="1"/>
        <v>114.12</v>
      </c>
      <c r="J12" s="17" t="s">
        <v>15</v>
      </c>
      <c r="K12">
        <f t="shared" si="2"/>
        <v>0.634</v>
      </c>
    </row>
    <row r="13" ht="22" customHeight="1" spans="1:11">
      <c r="A13" s="7"/>
      <c r="B13" s="8" t="s">
        <v>31</v>
      </c>
      <c r="C13" s="9" t="s">
        <v>32</v>
      </c>
      <c r="D13" s="9" t="s">
        <v>22</v>
      </c>
      <c r="E13" s="9">
        <v>1</v>
      </c>
      <c r="F13" s="9">
        <v>420</v>
      </c>
      <c r="G13" s="10">
        <f t="shared" si="0"/>
        <v>0.366</v>
      </c>
      <c r="H13" s="9">
        <f t="shared" si="3"/>
        <v>266.28</v>
      </c>
      <c r="I13" s="9">
        <f t="shared" si="1"/>
        <v>266.28</v>
      </c>
      <c r="J13" s="17" t="s">
        <v>15</v>
      </c>
      <c r="K13">
        <f t="shared" si="2"/>
        <v>0.634</v>
      </c>
    </row>
    <row r="14" ht="22" customHeight="1" spans="1:11">
      <c r="A14" s="7"/>
      <c r="B14" s="8" t="s">
        <v>33</v>
      </c>
      <c r="C14" s="9" t="s">
        <v>34</v>
      </c>
      <c r="D14" s="9" t="s">
        <v>22</v>
      </c>
      <c r="E14" s="9">
        <v>1</v>
      </c>
      <c r="F14" s="9">
        <v>350</v>
      </c>
      <c r="G14" s="10">
        <f t="shared" si="0"/>
        <v>0.366</v>
      </c>
      <c r="H14" s="9">
        <f t="shared" si="3"/>
        <v>221.9</v>
      </c>
      <c r="I14" s="9">
        <f t="shared" si="1"/>
        <v>221.9</v>
      </c>
      <c r="J14" s="17" t="s">
        <v>15</v>
      </c>
      <c r="K14">
        <f t="shared" si="2"/>
        <v>0.634</v>
      </c>
    </row>
    <row r="15" ht="22" customHeight="1" spans="1:11">
      <c r="A15" s="7"/>
      <c r="B15" s="8" t="s">
        <v>35</v>
      </c>
      <c r="C15" s="9" t="s">
        <v>36</v>
      </c>
      <c r="D15" s="9" t="s">
        <v>30</v>
      </c>
      <c r="E15" s="9">
        <v>1</v>
      </c>
      <c r="F15" s="9">
        <v>1000</v>
      </c>
      <c r="G15" s="10">
        <f t="shared" si="0"/>
        <v>0.366</v>
      </c>
      <c r="H15" s="9">
        <f t="shared" si="3"/>
        <v>634</v>
      </c>
      <c r="I15" s="9">
        <f t="shared" si="1"/>
        <v>634</v>
      </c>
      <c r="J15" s="17" t="s">
        <v>15</v>
      </c>
      <c r="K15">
        <f t="shared" si="2"/>
        <v>0.634</v>
      </c>
    </row>
    <row r="16" ht="22" customHeight="1" spans="1:11">
      <c r="A16" s="7"/>
      <c r="B16" s="8" t="s">
        <v>37</v>
      </c>
      <c r="C16" s="9" t="s">
        <v>38</v>
      </c>
      <c r="D16" s="9" t="s">
        <v>30</v>
      </c>
      <c r="E16" s="9">
        <v>1</v>
      </c>
      <c r="F16" s="9">
        <v>230</v>
      </c>
      <c r="G16" s="10">
        <f t="shared" si="0"/>
        <v>0.366</v>
      </c>
      <c r="H16" s="9">
        <f t="shared" si="3"/>
        <v>145.82</v>
      </c>
      <c r="I16" s="9">
        <f t="shared" si="1"/>
        <v>145.82</v>
      </c>
      <c r="J16" s="17" t="s">
        <v>15</v>
      </c>
      <c r="K16">
        <f t="shared" si="2"/>
        <v>0.634</v>
      </c>
    </row>
    <row r="17" ht="22" customHeight="1" spans="1:11">
      <c r="A17" s="7"/>
      <c r="B17" s="8" t="s">
        <v>39</v>
      </c>
      <c r="C17" s="9" t="s">
        <v>40</v>
      </c>
      <c r="D17" s="9" t="s">
        <v>30</v>
      </c>
      <c r="E17" s="9">
        <v>1</v>
      </c>
      <c r="F17" s="9">
        <v>250</v>
      </c>
      <c r="G17" s="10">
        <f t="shared" si="0"/>
        <v>0.366</v>
      </c>
      <c r="H17" s="9">
        <f t="shared" si="3"/>
        <v>158.5</v>
      </c>
      <c r="I17" s="9">
        <f t="shared" si="1"/>
        <v>158.5</v>
      </c>
      <c r="J17" s="17" t="s">
        <v>15</v>
      </c>
      <c r="K17">
        <f t="shared" si="2"/>
        <v>0.634</v>
      </c>
    </row>
    <row r="18" ht="22" customHeight="1" spans="1:11">
      <c r="A18" s="7"/>
      <c r="B18" s="8" t="s">
        <v>41</v>
      </c>
      <c r="C18" s="9" t="s">
        <v>42</v>
      </c>
      <c r="D18" s="9" t="s">
        <v>43</v>
      </c>
      <c r="E18" s="9">
        <v>1</v>
      </c>
      <c r="F18" s="9">
        <v>200</v>
      </c>
      <c r="G18" s="10">
        <f t="shared" si="0"/>
        <v>0.366</v>
      </c>
      <c r="H18" s="9">
        <f t="shared" si="3"/>
        <v>126.8</v>
      </c>
      <c r="I18" s="9">
        <f t="shared" si="1"/>
        <v>126.8</v>
      </c>
      <c r="J18" s="17" t="s">
        <v>15</v>
      </c>
      <c r="K18">
        <f t="shared" si="2"/>
        <v>0.634</v>
      </c>
    </row>
    <row r="19" ht="22" customHeight="1" spans="1:11">
      <c r="A19" s="7"/>
      <c r="B19" s="8" t="s">
        <v>44</v>
      </c>
      <c r="C19" s="9" t="s">
        <v>45</v>
      </c>
      <c r="D19" s="9" t="s">
        <v>22</v>
      </c>
      <c r="E19" s="9">
        <v>1</v>
      </c>
      <c r="F19" s="9">
        <v>280</v>
      </c>
      <c r="G19" s="10">
        <f t="shared" si="0"/>
        <v>0.366</v>
      </c>
      <c r="H19" s="9">
        <f t="shared" si="3"/>
        <v>177.52</v>
      </c>
      <c r="I19" s="9">
        <f t="shared" si="1"/>
        <v>177.52</v>
      </c>
      <c r="J19" s="17" t="s">
        <v>15</v>
      </c>
      <c r="K19">
        <f t="shared" si="2"/>
        <v>0.634</v>
      </c>
    </row>
    <row r="20" ht="22" customHeight="1" spans="1:11">
      <c r="A20" s="7" t="s">
        <v>46</v>
      </c>
      <c r="B20" s="8" t="s">
        <v>47</v>
      </c>
      <c r="C20" s="9" t="s">
        <v>48</v>
      </c>
      <c r="D20" s="9" t="s">
        <v>30</v>
      </c>
      <c r="E20" s="9">
        <v>1</v>
      </c>
      <c r="F20" s="9">
        <v>280</v>
      </c>
      <c r="G20" s="10">
        <f t="shared" si="0"/>
        <v>0.366</v>
      </c>
      <c r="H20" s="9">
        <f t="shared" si="3"/>
        <v>177.52</v>
      </c>
      <c r="I20" s="9">
        <f t="shared" si="1"/>
        <v>177.52</v>
      </c>
      <c r="J20" s="17" t="s">
        <v>15</v>
      </c>
      <c r="K20">
        <f t="shared" si="2"/>
        <v>0.634</v>
      </c>
    </row>
    <row r="21" ht="22" customHeight="1" spans="1:11">
      <c r="A21" s="7"/>
      <c r="B21" s="8" t="s">
        <v>49</v>
      </c>
      <c r="C21" s="9" t="s">
        <v>50</v>
      </c>
      <c r="D21" s="9" t="s">
        <v>30</v>
      </c>
      <c r="E21" s="9">
        <v>1</v>
      </c>
      <c r="F21" s="9">
        <v>420</v>
      </c>
      <c r="G21" s="10">
        <f t="shared" si="0"/>
        <v>0.366</v>
      </c>
      <c r="H21" s="9">
        <f t="shared" si="3"/>
        <v>266.28</v>
      </c>
      <c r="I21" s="9">
        <f t="shared" si="1"/>
        <v>266.28</v>
      </c>
      <c r="J21" s="17" t="s">
        <v>15</v>
      </c>
      <c r="K21">
        <f t="shared" si="2"/>
        <v>0.634</v>
      </c>
    </row>
    <row r="22" ht="22" customHeight="1" spans="1:11">
      <c r="A22" s="7"/>
      <c r="B22" s="8" t="s">
        <v>51</v>
      </c>
      <c r="C22" s="9" t="s">
        <v>52</v>
      </c>
      <c r="D22" s="9" t="s">
        <v>30</v>
      </c>
      <c r="E22" s="9">
        <v>1</v>
      </c>
      <c r="F22" s="9">
        <v>630</v>
      </c>
      <c r="G22" s="10">
        <f t="shared" si="0"/>
        <v>0.366</v>
      </c>
      <c r="H22" s="9">
        <f t="shared" si="3"/>
        <v>399.42</v>
      </c>
      <c r="I22" s="9">
        <f t="shared" si="1"/>
        <v>399.42</v>
      </c>
      <c r="J22" s="17" t="s">
        <v>15</v>
      </c>
      <c r="K22">
        <f t="shared" si="2"/>
        <v>0.634</v>
      </c>
    </row>
    <row r="23" ht="22" customHeight="1" spans="1:11">
      <c r="A23" s="7"/>
      <c r="B23" s="8" t="s">
        <v>53</v>
      </c>
      <c r="C23" s="9" t="s">
        <v>54</v>
      </c>
      <c r="D23" s="9" t="s">
        <v>30</v>
      </c>
      <c r="E23" s="9">
        <v>1</v>
      </c>
      <c r="F23" s="9">
        <v>850</v>
      </c>
      <c r="G23" s="10">
        <f t="shared" si="0"/>
        <v>0.366</v>
      </c>
      <c r="H23" s="9">
        <f t="shared" si="3"/>
        <v>538.9</v>
      </c>
      <c r="I23" s="9">
        <f t="shared" si="1"/>
        <v>538.9</v>
      </c>
      <c r="J23" s="17" t="s">
        <v>15</v>
      </c>
      <c r="K23">
        <f t="shared" si="2"/>
        <v>0.634</v>
      </c>
    </row>
    <row r="24" ht="22" customHeight="1" spans="1:11">
      <c r="A24" s="7"/>
      <c r="B24" s="8" t="s">
        <v>55</v>
      </c>
      <c r="C24" s="9" t="s">
        <v>56</v>
      </c>
      <c r="D24" s="9" t="s">
        <v>30</v>
      </c>
      <c r="E24" s="9">
        <v>1</v>
      </c>
      <c r="F24" s="9">
        <v>300</v>
      </c>
      <c r="G24" s="10">
        <f t="shared" si="0"/>
        <v>0.366</v>
      </c>
      <c r="H24" s="9">
        <f t="shared" si="3"/>
        <v>190.2</v>
      </c>
      <c r="I24" s="9">
        <f t="shared" si="1"/>
        <v>190.2</v>
      </c>
      <c r="J24" s="17" t="s">
        <v>15</v>
      </c>
      <c r="K24">
        <f t="shared" si="2"/>
        <v>0.634</v>
      </c>
    </row>
    <row r="25" ht="22" customHeight="1" spans="1:11">
      <c r="A25" s="7"/>
      <c r="B25" s="8" t="s">
        <v>57</v>
      </c>
      <c r="C25" s="9" t="s">
        <v>58</v>
      </c>
      <c r="D25" s="9" t="s">
        <v>30</v>
      </c>
      <c r="E25" s="9">
        <v>1</v>
      </c>
      <c r="F25" s="9">
        <v>300</v>
      </c>
      <c r="G25" s="10">
        <f t="shared" si="0"/>
        <v>0.366</v>
      </c>
      <c r="H25" s="9">
        <f t="shared" si="3"/>
        <v>190.2</v>
      </c>
      <c r="I25" s="9">
        <f t="shared" si="1"/>
        <v>190.2</v>
      </c>
      <c r="J25" s="17" t="s">
        <v>15</v>
      </c>
      <c r="K25">
        <f t="shared" si="2"/>
        <v>0.634</v>
      </c>
    </row>
    <row r="26" ht="22" customHeight="1" spans="1:11">
      <c r="A26" s="7"/>
      <c r="B26" s="8" t="s">
        <v>59</v>
      </c>
      <c r="C26" s="9" t="s">
        <v>60</v>
      </c>
      <c r="D26" s="9" t="s">
        <v>30</v>
      </c>
      <c r="E26" s="9">
        <v>1</v>
      </c>
      <c r="F26" s="9">
        <v>500</v>
      </c>
      <c r="G26" s="10">
        <f t="shared" si="0"/>
        <v>0.366</v>
      </c>
      <c r="H26" s="9">
        <f t="shared" si="3"/>
        <v>317</v>
      </c>
      <c r="I26" s="9">
        <f t="shared" si="1"/>
        <v>317</v>
      </c>
      <c r="J26" s="17" t="s">
        <v>15</v>
      </c>
      <c r="K26">
        <f t="shared" si="2"/>
        <v>0.634</v>
      </c>
    </row>
    <row r="27" ht="22" customHeight="1" spans="1:11">
      <c r="A27" s="7"/>
      <c r="B27" s="8" t="s">
        <v>61</v>
      </c>
      <c r="C27" s="9" t="s">
        <v>62</v>
      </c>
      <c r="D27" s="9" t="s">
        <v>30</v>
      </c>
      <c r="E27" s="9">
        <v>1</v>
      </c>
      <c r="F27" s="9">
        <v>580</v>
      </c>
      <c r="G27" s="10">
        <f t="shared" si="0"/>
        <v>0.366</v>
      </c>
      <c r="H27" s="9">
        <f t="shared" si="3"/>
        <v>367.72</v>
      </c>
      <c r="I27" s="9">
        <f t="shared" si="1"/>
        <v>367.72</v>
      </c>
      <c r="J27" s="17" t="s">
        <v>15</v>
      </c>
      <c r="K27">
        <f t="shared" si="2"/>
        <v>0.634</v>
      </c>
    </row>
    <row r="28" ht="22" customHeight="1" spans="1:11">
      <c r="A28" s="7"/>
      <c r="B28" s="8" t="s">
        <v>63</v>
      </c>
      <c r="C28" s="9" t="s">
        <v>64</v>
      </c>
      <c r="D28" s="9" t="s">
        <v>22</v>
      </c>
      <c r="E28" s="9">
        <v>1</v>
      </c>
      <c r="F28" s="9">
        <v>200</v>
      </c>
      <c r="G28" s="10">
        <f t="shared" si="0"/>
        <v>0.366</v>
      </c>
      <c r="H28" s="9">
        <f t="shared" si="3"/>
        <v>126.8</v>
      </c>
      <c r="I28" s="9">
        <f t="shared" si="1"/>
        <v>126.8</v>
      </c>
      <c r="J28" s="17" t="s">
        <v>15</v>
      </c>
      <c r="K28">
        <f t="shared" si="2"/>
        <v>0.634</v>
      </c>
    </row>
    <row r="29" ht="22" customHeight="1" spans="1:11">
      <c r="A29" s="7"/>
      <c r="B29" s="8" t="s">
        <v>65</v>
      </c>
      <c r="C29" s="9" t="s">
        <v>66</v>
      </c>
      <c r="D29" s="9" t="s">
        <v>22</v>
      </c>
      <c r="E29" s="9">
        <v>1</v>
      </c>
      <c r="F29" s="9">
        <v>200</v>
      </c>
      <c r="G29" s="10">
        <f t="shared" si="0"/>
        <v>0.366</v>
      </c>
      <c r="H29" s="9">
        <f t="shared" si="3"/>
        <v>126.8</v>
      </c>
      <c r="I29" s="9">
        <f t="shared" si="1"/>
        <v>126.8</v>
      </c>
      <c r="J29" s="17" t="s">
        <v>15</v>
      </c>
      <c r="K29">
        <f t="shared" si="2"/>
        <v>0.634</v>
      </c>
    </row>
    <row r="30" ht="22" customHeight="1" spans="1:11">
      <c r="A30" s="7"/>
      <c r="B30" s="8" t="s">
        <v>67</v>
      </c>
      <c r="C30" s="9" t="s">
        <v>68</v>
      </c>
      <c r="D30" s="9" t="s">
        <v>22</v>
      </c>
      <c r="E30" s="9">
        <v>1</v>
      </c>
      <c r="F30" s="9">
        <v>250</v>
      </c>
      <c r="G30" s="10">
        <f t="shared" si="0"/>
        <v>0.366</v>
      </c>
      <c r="H30" s="9">
        <f t="shared" si="3"/>
        <v>158.5</v>
      </c>
      <c r="I30" s="9">
        <f t="shared" si="1"/>
        <v>158.5</v>
      </c>
      <c r="J30" s="17" t="s">
        <v>15</v>
      </c>
      <c r="K30">
        <f t="shared" si="2"/>
        <v>0.634</v>
      </c>
    </row>
    <row r="31" ht="22" customHeight="1" spans="1:11">
      <c r="A31" s="7"/>
      <c r="B31" s="8" t="s">
        <v>69</v>
      </c>
      <c r="C31" s="9" t="s">
        <v>70</v>
      </c>
      <c r="D31" s="9" t="s">
        <v>22</v>
      </c>
      <c r="E31" s="9">
        <v>1</v>
      </c>
      <c r="F31" s="9">
        <v>280</v>
      </c>
      <c r="G31" s="10">
        <f t="shared" si="0"/>
        <v>0.366</v>
      </c>
      <c r="H31" s="9">
        <f t="shared" si="3"/>
        <v>177.52</v>
      </c>
      <c r="I31" s="9">
        <f t="shared" si="1"/>
        <v>177.52</v>
      </c>
      <c r="J31" s="17" t="s">
        <v>15</v>
      </c>
      <c r="K31">
        <f t="shared" si="2"/>
        <v>0.634</v>
      </c>
    </row>
    <row r="32" ht="22" customHeight="1" spans="1:11">
      <c r="A32" s="7"/>
      <c r="B32" s="8" t="s">
        <v>71</v>
      </c>
      <c r="C32" s="9" t="s">
        <v>72</v>
      </c>
      <c r="D32" s="9" t="s">
        <v>22</v>
      </c>
      <c r="E32" s="9">
        <v>1</v>
      </c>
      <c r="F32" s="9">
        <v>300</v>
      </c>
      <c r="G32" s="10">
        <f t="shared" si="0"/>
        <v>0.366</v>
      </c>
      <c r="H32" s="9">
        <f t="shared" si="3"/>
        <v>190.2</v>
      </c>
      <c r="I32" s="9">
        <f t="shared" si="1"/>
        <v>190.2</v>
      </c>
      <c r="J32" s="17" t="s">
        <v>15</v>
      </c>
      <c r="K32">
        <f t="shared" si="2"/>
        <v>0.634</v>
      </c>
    </row>
    <row r="33" ht="22" customHeight="1" spans="1:11">
      <c r="A33" s="7"/>
      <c r="B33" s="8" t="s">
        <v>73</v>
      </c>
      <c r="C33" s="9" t="s">
        <v>74</v>
      </c>
      <c r="D33" s="9" t="s">
        <v>22</v>
      </c>
      <c r="E33" s="9">
        <v>1</v>
      </c>
      <c r="F33" s="9">
        <v>300</v>
      </c>
      <c r="G33" s="10">
        <f t="shared" si="0"/>
        <v>0.366</v>
      </c>
      <c r="H33" s="9">
        <f t="shared" si="3"/>
        <v>190.2</v>
      </c>
      <c r="I33" s="9">
        <f t="shared" si="1"/>
        <v>190.2</v>
      </c>
      <c r="J33" s="17" t="s">
        <v>15</v>
      </c>
      <c r="K33">
        <f t="shared" si="2"/>
        <v>0.634</v>
      </c>
    </row>
    <row r="34" ht="22" customHeight="1" spans="1:11">
      <c r="A34" s="7"/>
      <c r="B34" s="8" t="s">
        <v>75</v>
      </c>
      <c r="C34" s="9" t="s">
        <v>76</v>
      </c>
      <c r="D34" s="9" t="s">
        <v>22</v>
      </c>
      <c r="E34" s="9">
        <v>1</v>
      </c>
      <c r="F34" s="9">
        <v>550</v>
      </c>
      <c r="G34" s="10">
        <f t="shared" si="0"/>
        <v>0.366</v>
      </c>
      <c r="H34" s="9">
        <f t="shared" si="3"/>
        <v>348.7</v>
      </c>
      <c r="I34" s="9">
        <f t="shared" si="1"/>
        <v>348.7</v>
      </c>
      <c r="J34" s="17" t="s">
        <v>15</v>
      </c>
      <c r="K34">
        <f t="shared" si="2"/>
        <v>0.634</v>
      </c>
    </row>
    <row r="35" ht="22" customHeight="1" spans="1:11">
      <c r="A35" s="7"/>
      <c r="B35" s="8" t="s">
        <v>77</v>
      </c>
      <c r="C35" s="9" t="s">
        <v>78</v>
      </c>
      <c r="D35" s="9" t="s">
        <v>22</v>
      </c>
      <c r="E35" s="9">
        <v>1</v>
      </c>
      <c r="F35" s="9">
        <v>610</v>
      </c>
      <c r="G35" s="10">
        <f t="shared" si="0"/>
        <v>0.366</v>
      </c>
      <c r="H35" s="9">
        <f t="shared" si="3"/>
        <v>386.74</v>
      </c>
      <c r="I35" s="9">
        <f t="shared" si="1"/>
        <v>386.74</v>
      </c>
      <c r="J35" s="17" t="s">
        <v>15</v>
      </c>
      <c r="K35">
        <f t="shared" si="2"/>
        <v>0.634</v>
      </c>
    </row>
    <row r="36" ht="22" customHeight="1" spans="1:11">
      <c r="A36" s="7"/>
      <c r="B36" s="8" t="s">
        <v>79</v>
      </c>
      <c r="C36" s="9" t="s">
        <v>80</v>
      </c>
      <c r="D36" s="9" t="s">
        <v>22</v>
      </c>
      <c r="E36" s="9">
        <v>1</v>
      </c>
      <c r="F36" s="9">
        <v>200</v>
      </c>
      <c r="G36" s="10">
        <f t="shared" si="0"/>
        <v>0.366</v>
      </c>
      <c r="H36" s="9">
        <f>F36*63.4%</f>
        <v>126.8</v>
      </c>
      <c r="I36" s="9">
        <f t="shared" si="1"/>
        <v>126.8</v>
      </c>
      <c r="J36" s="17" t="s">
        <v>15</v>
      </c>
      <c r="K36">
        <f t="shared" si="2"/>
        <v>0.634</v>
      </c>
    </row>
    <row r="37" ht="22" customHeight="1" spans="1:11">
      <c r="A37" s="7"/>
      <c r="B37" s="8" t="s">
        <v>81</v>
      </c>
      <c r="C37" s="9" t="s">
        <v>82</v>
      </c>
      <c r="D37" s="9" t="s">
        <v>22</v>
      </c>
      <c r="E37" s="9">
        <v>1</v>
      </c>
      <c r="F37" s="9">
        <v>250</v>
      </c>
      <c r="G37" s="10">
        <f t="shared" si="0"/>
        <v>0.366</v>
      </c>
      <c r="H37" s="9">
        <f t="shared" si="3"/>
        <v>158.5</v>
      </c>
      <c r="I37" s="9">
        <f t="shared" si="1"/>
        <v>158.5</v>
      </c>
      <c r="J37" s="17" t="s">
        <v>15</v>
      </c>
      <c r="K37">
        <f t="shared" si="2"/>
        <v>0.634</v>
      </c>
    </row>
    <row r="38" ht="22" customHeight="1" spans="1:11">
      <c r="A38" s="7"/>
      <c r="B38" s="8" t="s">
        <v>83</v>
      </c>
      <c r="C38" s="9" t="s">
        <v>84</v>
      </c>
      <c r="D38" s="9" t="s">
        <v>22</v>
      </c>
      <c r="E38" s="9">
        <v>1</v>
      </c>
      <c r="F38" s="9">
        <v>350</v>
      </c>
      <c r="G38" s="10">
        <f t="shared" si="0"/>
        <v>0.366</v>
      </c>
      <c r="H38" s="9">
        <f t="shared" si="3"/>
        <v>221.9</v>
      </c>
      <c r="I38" s="9">
        <f t="shared" si="1"/>
        <v>221.9</v>
      </c>
      <c r="J38" s="17" t="s">
        <v>15</v>
      </c>
      <c r="K38">
        <f t="shared" si="2"/>
        <v>0.634</v>
      </c>
    </row>
    <row r="39" ht="22" customHeight="1" spans="1:11">
      <c r="A39" s="7"/>
      <c r="B39" s="8" t="s">
        <v>85</v>
      </c>
      <c r="C39" s="9" t="s">
        <v>86</v>
      </c>
      <c r="D39" s="9" t="s">
        <v>22</v>
      </c>
      <c r="E39" s="9">
        <v>1</v>
      </c>
      <c r="F39" s="9">
        <v>500</v>
      </c>
      <c r="G39" s="10">
        <f t="shared" si="0"/>
        <v>0.366</v>
      </c>
      <c r="H39" s="9">
        <f t="shared" si="3"/>
        <v>317</v>
      </c>
      <c r="I39" s="9">
        <f t="shared" si="1"/>
        <v>317</v>
      </c>
      <c r="J39" s="17" t="s">
        <v>15</v>
      </c>
      <c r="K39">
        <f t="shared" si="2"/>
        <v>0.634</v>
      </c>
    </row>
    <row r="40" ht="22" customHeight="1" spans="1:11">
      <c r="A40" s="7"/>
      <c r="B40" s="8" t="s">
        <v>87</v>
      </c>
      <c r="C40" s="9" t="s">
        <v>88</v>
      </c>
      <c r="D40" s="9" t="s">
        <v>22</v>
      </c>
      <c r="E40" s="9">
        <v>1</v>
      </c>
      <c r="F40" s="9">
        <v>180</v>
      </c>
      <c r="G40" s="10">
        <f t="shared" si="0"/>
        <v>0.366</v>
      </c>
      <c r="H40" s="9">
        <f t="shared" si="3"/>
        <v>114.12</v>
      </c>
      <c r="I40" s="9">
        <f t="shared" si="1"/>
        <v>114.12</v>
      </c>
      <c r="J40" s="17" t="s">
        <v>15</v>
      </c>
      <c r="K40">
        <f t="shared" si="2"/>
        <v>0.634</v>
      </c>
    </row>
    <row r="41" ht="22" customHeight="1" spans="1:11">
      <c r="A41" s="7"/>
      <c r="B41" s="8" t="s">
        <v>89</v>
      </c>
      <c r="C41" s="9" t="s">
        <v>90</v>
      </c>
      <c r="D41" s="9" t="s">
        <v>22</v>
      </c>
      <c r="E41" s="9">
        <v>1</v>
      </c>
      <c r="F41" s="9">
        <v>120</v>
      </c>
      <c r="G41" s="10">
        <f t="shared" si="0"/>
        <v>0.366</v>
      </c>
      <c r="H41" s="9">
        <f t="shared" si="3"/>
        <v>76.08</v>
      </c>
      <c r="I41" s="9">
        <f t="shared" si="1"/>
        <v>76.08</v>
      </c>
      <c r="J41" s="17" t="s">
        <v>15</v>
      </c>
      <c r="K41">
        <f t="shared" si="2"/>
        <v>0.634</v>
      </c>
    </row>
    <row r="42" ht="22" customHeight="1" spans="1:11">
      <c r="A42" s="11" t="s">
        <v>91</v>
      </c>
      <c r="B42" s="8" t="s">
        <v>92</v>
      </c>
      <c r="C42" s="9" t="s">
        <v>93</v>
      </c>
      <c r="D42" s="9" t="s">
        <v>22</v>
      </c>
      <c r="E42" s="9">
        <v>1</v>
      </c>
      <c r="F42" s="9">
        <v>250</v>
      </c>
      <c r="G42" s="10">
        <f t="shared" si="0"/>
        <v>0.366</v>
      </c>
      <c r="H42" s="9">
        <f t="shared" si="3"/>
        <v>158.5</v>
      </c>
      <c r="I42" s="9">
        <f t="shared" si="1"/>
        <v>158.5</v>
      </c>
      <c r="J42" s="17" t="s">
        <v>15</v>
      </c>
      <c r="K42">
        <f t="shared" si="2"/>
        <v>0.634</v>
      </c>
    </row>
    <row r="43" ht="22" customHeight="1" spans="1:11">
      <c r="A43" s="11"/>
      <c r="B43" s="8" t="s">
        <v>94</v>
      </c>
      <c r="C43" s="9" t="s">
        <v>95</v>
      </c>
      <c r="D43" s="9" t="s">
        <v>22</v>
      </c>
      <c r="E43" s="9">
        <v>1</v>
      </c>
      <c r="F43" s="9">
        <v>170</v>
      </c>
      <c r="G43" s="10">
        <f t="shared" si="0"/>
        <v>0.366</v>
      </c>
      <c r="H43" s="9">
        <f t="shared" si="3"/>
        <v>107.78</v>
      </c>
      <c r="I43" s="9">
        <f t="shared" si="1"/>
        <v>107.78</v>
      </c>
      <c r="J43" s="17" t="s">
        <v>15</v>
      </c>
      <c r="K43">
        <f t="shared" si="2"/>
        <v>0.634</v>
      </c>
    </row>
    <row r="44" ht="22" customHeight="1" spans="1:11">
      <c r="A44" s="11"/>
      <c r="B44" s="8" t="s">
        <v>96</v>
      </c>
      <c r="C44" s="9" t="s">
        <v>97</v>
      </c>
      <c r="D44" s="9" t="s">
        <v>22</v>
      </c>
      <c r="E44" s="9">
        <v>1</v>
      </c>
      <c r="F44" s="9">
        <v>1000</v>
      </c>
      <c r="G44" s="10">
        <f t="shared" si="0"/>
        <v>0.366</v>
      </c>
      <c r="H44" s="9">
        <f t="shared" si="3"/>
        <v>634</v>
      </c>
      <c r="I44" s="9">
        <f t="shared" si="1"/>
        <v>634</v>
      </c>
      <c r="J44" s="17" t="s">
        <v>15</v>
      </c>
      <c r="K44">
        <f t="shared" si="2"/>
        <v>0.634</v>
      </c>
    </row>
    <row r="45" ht="22" customHeight="1" spans="1:11">
      <c r="A45" s="12" t="s">
        <v>98</v>
      </c>
      <c r="B45" s="8" t="s">
        <v>99</v>
      </c>
      <c r="C45" s="9" t="s">
        <v>100</v>
      </c>
      <c r="D45" s="9" t="s">
        <v>22</v>
      </c>
      <c r="E45" s="9">
        <v>1</v>
      </c>
      <c r="F45" s="9">
        <v>500</v>
      </c>
      <c r="G45" s="10">
        <f t="shared" si="0"/>
        <v>0.366</v>
      </c>
      <c r="H45" s="9">
        <f t="shared" si="3"/>
        <v>317</v>
      </c>
      <c r="I45" s="9">
        <f t="shared" si="1"/>
        <v>317</v>
      </c>
      <c r="J45" s="17" t="s">
        <v>15</v>
      </c>
      <c r="K45">
        <f t="shared" si="2"/>
        <v>0.634</v>
      </c>
    </row>
    <row r="46" ht="22" customHeight="1" spans="1:11">
      <c r="A46" s="13"/>
      <c r="B46" s="8" t="s">
        <v>101</v>
      </c>
      <c r="C46" s="9" t="s">
        <v>102</v>
      </c>
      <c r="D46" s="9" t="s">
        <v>22</v>
      </c>
      <c r="E46" s="9">
        <v>1</v>
      </c>
      <c r="F46" s="9">
        <v>800</v>
      </c>
      <c r="G46" s="10">
        <f t="shared" si="0"/>
        <v>0.366</v>
      </c>
      <c r="H46" s="9">
        <f t="shared" si="3"/>
        <v>507.2</v>
      </c>
      <c r="I46" s="9">
        <f t="shared" si="1"/>
        <v>507.2</v>
      </c>
      <c r="J46" s="17" t="s">
        <v>15</v>
      </c>
      <c r="K46">
        <f t="shared" si="2"/>
        <v>0.634</v>
      </c>
    </row>
    <row r="47" ht="22" customHeight="1" spans="1:11">
      <c r="A47" s="13"/>
      <c r="B47" s="8" t="s">
        <v>103</v>
      </c>
      <c r="C47" s="9" t="s">
        <v>104</v>
      </c>
      <c r="D47" s="9" t="s">
        <v>22</v>
      </c>
      <c r="E47" s="9">
        <v>1</v>
      </c>
      <c r="F47" s="9">
        <v>150</v>
      </c>
      <c r="G47" s="10">
        <f t="shared" si="0"/>
        <v>0.366</v>
      </c>
      <c r="H47" s="9">
        <f t="shared" si="3"/>
        <v>95.1</v>
      </c>
      <c r="I47" s="9">
        <f t="shared" si="1"/>
        <v>95.1</v>
      </c>
      <c r="J47" s="17" t="s">
        <v>15</v>
      </c>
      <c r="K47">
        <f t="shared" si="2"/>
        <v>0.634</v>
      </c>
    </row>
    <row r="48" ht="22" customHeight="1" spans="1:11">
      <c r="A48" s="14"/>
      <c r="B48" s="8" t="s">
        <v>105</v>
      </c>
      <c r="C48" s="9" t="s">
        <v>106</v>
      </c>
      <c r="D48" s="9" t="s">
        <v>22</v>
      </c>
      <c r="E48" s="9">
        <v>1</v>
      </c>
      <c r="F48" s="9">
        <v>1000</v>
      </c>
      <c r="G48" s="10">
        <f t="shared" si="0"/>
        <v>0.366</v>
      </c>
      <c r="H48" s="9">
        <f t="shared" si="3"/>
        <v>634</v>
      </c>
      <c r="I48" s="9">
        <f t="shared" si="1"/>
        <v>634</v>
      </c>
      <c r="J48" s="17" t="s">
        <v>15</v>
      </c>
      <c r="K48">
        <f t="shared" si="2"/>
        <v>0.634</v>
      </c>
    </row>
    <row r="49" ht="33" customHeight="1" spans="1:9">
      <c r="A49" s="15" t="s">
        <v>107</v>
      </c>
      <c r="B49" s="15"/>
      <c r="C49" s="15"/>
      <c r="D49" s="15"/>
      <c r="E49" s="15"/>
      <c r="F49">
        <f>SUM(F6:F48)</f>
        <v>16840</v>
      </c>
      <c r="I49">
        <f>SUM(I6:I48)</f>
        <v>10676.56</v>
      </c>
    </row>
    <row r="57" spans="4:4">
      <c r="D57" s="16"/>
    </row>
  </sheetData>
  <mergeCells count="7">
    <mergeCell ref="A49:E49"/>
    <mergeCell ref="A6:A11"/>
    <mergeCell ref="A12:A19"/>
    <mergeCell ref="A20:A41"/>
    <mergeCell ref="A42:A44"/>
    <mergeCell ref="A45:A48"/>
    <mergeCell ref="A3:J4"/>
  </mergeCells>
  <pageMargins left="0.786805555555556" right="0.786805555555556" top="0.393055555555556" bottom="0.196527777777778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2025-04-15T03:18:00Z</dcterms:created>
  <dcterms:modified xsi:type="dcterms:W3CDTF">2025-04-16T07:14:34Z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2052-12.8.2.18205</vt:lpwstr>
  </property>
  <property fmtid="{D5CDD505-2E9C-101B-9397-08002B2CF9AE}" pid="3" name="ICV">
    <vt:lpwstr>A93B2651765041B290625D8FF1055BF4_12</vt:lpwstr>
  </property>
</Properties>
</file>