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545" tabRatio="939"/>
  </bookViews>
  <sheets>
    <sheet name="玉龙喀什镇农贸市场" sheetId="1" r:id="rId1"/>
    <sheet name="工作证清单" sheetId="2" r:id="rId2"/>
    <sheet name="洛浦县布亚乡塔什克尔克恰尔巴格村" sheetId="5" r:id="rId3"/>
    <sheet name="洛浦县布亚乡塔什克尔克恰尔巴格村 " sheetId="6" r:id="rId4"/>
    <sheet name="Sheet1" sheetId="8" r:id="rId5"/>
    <sheet name="永巴扎村委会" sheetId="14" r:id="rId6"/>
    <sheet name="玉龙喀什镇依盖尔其村村民委员会 " sheetId="7" r:id="rId7"/>
    <sheet name="和田市玉龙喀什镇巴什米克拉村村委会" sheetId="10" r:id="rId8"/>
    <sheet name="和田市奥敦尼加油加气站" sheetId="9" r:id="rId9"/>
    <sheet name="和田县" sheetId="13" r:id="rId10"/>
    <sheet name="和田市玉龙喀什镇阿亚克依格孜艾日克村村委会" sheetId="11" r:id="rId11"/>
    <sheet name="Sheet5" sheetId="12" r:id="rId12"/>
    <sheet name="和合巧匠农民专业合作市 ." sheetId="15" r:id="rId1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S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Z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<sst xmlns="http://schemas.openxmlformats.org/spreadsheetml/2006/main" count="486" uniqueCount="222">
  <si>
    <t>洛浦县布亚乡卫生院</t>
  </si>
  <si>
    <r>
      <rPr>
        <b/>
        <sz val="16"/>
        <color theme="1"/>
        <rFont val="ALKATIP Asliye"/>
        <charset val="134"/>
      </rPr>
      <t>رەڭدار ئېلانچىلىقى ھىساۋات دەپتىرى</t>
    </r>
    <r>
      <rPr>
        <b/>
        <sz val="11"/>
        <color theme="1"/>
        <rFont val="ALKATIP Asliye"/>
        <charset val="134"/>
      </rPr>
      <t xml:space="preserve">
</t>
    </r>
    <r>
      <rPr>
        <b/>
        <sz val="26"/>
        <color theme="1"/>
        <rFont val="方正大黑_GBK"/>
        <charset val="134"/>
      </rPr>
      <t>全     彩     广     告     清    单</t>
    </r>
  </si>
  <si>
    <t>单位名称：   洛浦县布亚乡分院       联系人：13999651651</t>
  </si>
  <si>
    <t>单位名称：   洛浦县布亚乡分院       联系人：</t>
  </si>
  <si>
    <t>序号</t>
  </si>
  <si>
    <t>名称</t>
  </si>
  <si>
    <t>规格（cm）</t>
  </si>
  <si>
    <t>数量（个）</t>
  </si>
  <si>
    <t>备注</t>
  </si>
  <si>
    <t>日期</t>
  </si>
  <si>
    <t>价格</t>
  </si>
  <si>
    <t>总额</t>
  </si>
  <si>
    <t>制度牌</t>
  </si>
  <si>
    <t>60X80</t>
  </si>
  <si>
    <t>门牌</t>
  </si>
  <si>
    <t>27X12</t>
  </si>
  <si>
    <t>口腔展架</t>
  </si>
  <si>
    <t>180X60</t>
  </si>
  <si>
    <t>诊所提示牌</t>
  </si>
  <si>
    <t>30X20</t>
  </si>
  <si>
    <t>口腔放出贴片</t>
  </si>
  <si>
    <t>表示展栏</t>
  </si>
  <si>
    <t>230X110</t>
  </si>
  <si>
    <t>样品药简介</t>
  </si>
  <si>
    <t>10X12</t>
  </si>
  <si>
    <t>横幅</t>
  </si>
  <si>
    <t>5米</t>
  </si>
  <si>
    <t>70</t>
  </si>
  <si>
    <t>中华民族展板</t>
  </si>
  <si>
    <t>190X108</t>
  </si>
  <si>
    <t>艾泽病条幅</t>
  </si>
  <si>
    <t>1</t>
  </si>
  <si>
    <t>新疆保密二维码打印</t>
  </si>
  <si>
    <t>A4</t>
  </si>
  <si>
    <t>11</t>
  </si>
  <si>
    <t>80</t>
  </si>
  <si>
    <t>2</t>
  </si>
  <si>
    <t>35</t>
  </si>
  <si>
    <t>登记本</t>
  </si>
  <si>
    <t>总共</t>
  </si>
  <si>
    <t>民族团结宣传</t>
  </si>
  <si>
    <t>A3医生登记本</t>
  </si>
  <si>
    <t>A3登记本</t>
  </si>
  <si>
    <t>A3</t>
  </si>
  <si>
    <t>10</t>
  </si>
  <si>
    <t>A4登记本</t>
  </si>
  <si>
    <t>5</t>
  </si>
  <si>
    <t>发热门提示牌</t>
  </si>
  <si>
    <t>3</t>
  </si>
  <si>
    <t>诊断证明书</t>
  </si>
  <si>
    <t>500</t>
  </si>
  <si>
    <t>培训合格书</t>
  </si>
  <si>
    <t>144</t>
  </si>
  <si>
    <t>宣传栏</t>
  </si>
  <si>
    <t>120X200</t>
  </si>
  <si>
    <t>民族团结手册</t>
  </si>
  <si>
    <t>医保结算流程图</t>
  </si>
  <si>
    <t>70X50</t>
  </si>
  <si>
    <t>医保APP下载流程图</t>
  </si>
  <si>
    <t>感党恩条幅</t>
  </si>
  <si>
    <t>4</t>
  </si>
  <si>
    <t>20</t>
  </si>
  <si>
    <t>30</t>
  </si>
  <si>
    <t>7</t>
  </si>
  <si>
    <t>合计</t>
  </si>
  <si>
    <t>9600</t>
  </si>
  <si>
    <r>
      <rPr>
        <sz val="11"/>
        <color theme="1"/>
        <rFont val="宋体"/>
        <charset val="134"/>
      </rPr>
      <t>单位名称：玉龙喀什镇农贸市场</t>
    </r>
    <r>
      <rPr>
        <sz val="11"/>
        <color theme="1"/>
        <rFont val="ALKATIP Asliye"/>
        <charset val="134"/>
      </rPr>
      <t xml:space="preserve">                         </t>
    </r>
    <r>
      <rPr>
        <sz val="11"/>
        <color theme="1"/>
        <rFont val="宋体"/>
        <charset val="134"/>
      </rPr>
      <t>联系人：</t>
    </r>
  </si>
  <si>
    <t>数量</t>
  </si>
  <si>
    <t>个体出入证（工作证）</t>
  </si>
  <si>
    <r>
      <rPr>
        <sz val="16"/>
        <color theme="1"/>
        <rFont val="ALKATIP Asliye"/>
        <charset val="134"/>
      </rPr>
      <t>رەڭدار ئېلانچىلىقى ھىساۋات دەپتىرى</t>
    </r>
    <r>
      <rPr>
        <b/>
        <sz val="11"/>
        <color theme="1"/>
        <rFont val="ALKATIP Asliye"/>
        <charset val="134"/>
      </rPr>
      <t xml:space="preserve">
</t>
    </r>
    <r>
      <rPr>
        <b/>
        <sz val="26"/>
        <color theme="1"/>
        <rFont val="方正大黑_GBK"/>
        <charset val="134"/>
      </rPr>
      <t>全     彩     广     告     清    单</t>
    </r>
  </si>
  <si>
    <t xml:space="preserve">                                               打印时间：2020年6月23日</t>
  </si>
  <si>
    <r>
      <rPr>
        <sz val="12"/>
        <color theme="1"/>
        <rFont val="宋体"/>
        <charset val="134"/>
      </rPr>
      <t>单位名称：洛浦县布亚乡塔什克尔克恰尔巴格村</t>
    </r>
    <r>
      <rPr>
        <sz val="12"/>
        <color theme="1"/>
        <rFont val="ALKATIP Asliye"/>
        <charset val="134"/>
      </rPr>
      <t xml:space="preserve">          </t>
    </r>
    <r>
      <rPr>
        <sz val="12"/>
        <color theme="1"/>
        <rFont val="宋体"/>
        <charset val="134"/>
      </rPr>
      <t>联系人：</t>
    </r>
    <r>
      <rPr>
        <sz val="12"/>
        <color theme="1"/>
        <rFont val="ALKATIP Asliye"/>
        <charset val="134"/>
      </rPr>
      <t>18799385143</t>
    </r>
  </si>
  <si>
    <t>0.5钢笔（12个）</t>
  </si>
  <si>
    <t>A4纸箱子</t>
  </si>
  <si>
    <t>联想M7450F Pro （硒鼓）</t>
  </si>
  <si>
    <t>A4皮子（小型）包</t>
  </si>
  <si>
    <t>A4皮子（中型）包</t>
  </si>
  <si>
    <t>60x80妇女之家</t>
  </si>
  <si>
    <t>A4皮子（大型）包</t>
  </si>
  <si>
    <t>银行卡号</t>
  </si>
  <si>
    <t>6212872122637351</t>
  </si>
  <si>
    <t>联系电话：</t>
  </si>
  <si>
    <t>15001453489
18016939477</t>
  </si>
  <si>
    <t>联系人：</t>
  </si>
  <si>
    <t>托合提麦麦提</t>
  </si>
  <si>
    <t>洛浦县布亚乡塔什克尔克恰尔巴格村村委会////54653224D20441123W///////洛浦县布亚乡塔什克尔克恰尔巴格村45号</t>
  </si>
  <si>
    <t xml:space="preserve">                                                           打印时间：2020年6月23日</t>
  </si>
  <si>
    <t>6212872076626087</t>
  </si>
  <si>
    <r>
      <rPr>
        <sz val="11"/>
        <color theme="1"/>
        <rFont val="宋体"/>
        <charset val="134"/>
      </rPr>
      <t>单位名称：玉龙喀什镇依盖尔其村村民委员会</t>
    </r>
    <r>
      <rPr>
        <sz val="11"/>
        <color theme="1"/>
        <rFont val="ALKATIP Asliye"/>
        <charset val="134"/>
      </rPr>
      <t xml:space="preserve">                                              </t>
    </r>
    <r>
      <rPr>
        <sz val="11"/>
        <color theme="1"/>
        <rFont val="宋体"/>
        <charset val="134"/>
      </rPr>
      <t>联系人：</t>
    </r>
    <r>
      <rPr>
        <sz val="11"/>
        <color theme="1"/>
        <rFont val="ALKATIP Asliye"/>
        <charset val="134"/>
      </rPr>
      <t>17399236462</t>
    </r>
  </si>
  <si>
    <t>税额</t>
  </si>
  <si>
    <t>大队广告宣传印刷</t>
  </si>
  <si>
    <t>铜牌</t>
  </si>
  <si>
    <t>小彩旗</t>
  </si>
  <si>
    <t>会议牌子</t>
  </si>
  <si>
    <t>环保人员分工板</t>
  </si>
  <si>
    <r>
      <rPr>
        <sz val="11"/>
        <color theme="1"/>
        <rFont val="宋体"/>
        <charset val="134"/>
      </rPr>
      <t>单位名称：和田市玉龙喀什镇永巴扎村委会</t>
    </r>
    <r>
      <rPr>
        <sz val="11"/>
        <color theme="1"/>
        <rFont val="ALKATIP Asliye"/>
        <charset val="134"/>
      </rPr>
      <t xml:space="preserve">      </t>
    </r>
    <r>
      <rPr>
        <sz val="11"/>
        <color theme="1"/>
        <rFont val="宋体"/>
        <charset val="134"/>
      </rPr>
      <t>联系人：</t>
    </r>
    <r>
      <rPr>
        <sz val="11"/>
        <color theme="1"/>
        <rFont val="ALKATIP Asliye"/>
        <charset val="134"/>
      </rPr>
      <t>15199248787</t>
    </r>
  </si>
  <si>
    <t>翻译人员姓名</t>
  </si>
  <si>
    <t>印刷60X80公告写真</t>
  </si>
  <si>
    <t>印刷60X40uv板子</t>
  </si>
  <si>
    <t>200X150党建造型（路口）</t>
  </si>
  <si>
    <r>
      <rPr>
        <sz val="11"/>
        <color theme="1"/>
        <rFont val="宋体"/>
        <charset val="134"/>
      </rPr>
      <t>单位名称：玉龙喀什镇依盖尔其村村民委员会</t>
    </r>
    <r>
      <rPr>
        <sz val="11"/>
        <color theme="1"/>
        <rFont val="ALKATIP Asliye"/>
        <charset val="134"/>
      </rPr>
      <t xml:space="preserve">                                              </t>
    </r>
    <r>
      <rPr>
        <sz val="11"/>
        <color theme="1"/>
        <rFont val="宋体"/>
        <charset val="134"/>
      </rPr>
      <t>联系人：</t>
    </r>
  </si>
  <si>
    <t>警务室门口灯箱牌维修费</t>
  </si>
  <si>
    <t>维修LED显示屏（2个电源1一个板子）</t>
  </si>
  <si>
    <t>LED显示屏换控制卡和保养费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</si>
  <si>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4照片框</t>
    </r>
  </si>
  <si>
    <t>60x80疫情防控消毒制度牌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</si>
  <si>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0x40cm疫情防控提示牌</t>
    </r>
  </si>
  <si>
    <t>5寸干部人员照片</t>
  </si>
  <si>
    <r>
      <rPr>
        <b/>
        <sz val="24"/>
        <color theme="1"/>
        <rFont val="ALKATIP Asliye"/>
        <charset val="134"/>
      </rPr>
      <t xml:space="preserve">رەڭدار ئېلانچىلىقى ھىساۋات دەپتىرى
</t>
    </r>
    <r>
      <rPr>
        <b/>
        <sz val="36"/>
        <color theme="1"/>
        <rFont val="方正大黑_GBK"/>
        <charset val="134"/>
      </rPr>
      <t>全     彩     广     告     清    单</t>
    </r>
  </si>
  <si>
    <r>
      <rPr>
        <sz val="11"/>
        <color theme="1"/>
        <rFont val="宋体"/>
        <charset val="134"/>
      </rPr>
      <t>单位名称：和田市玉龙喀什镇巴什米克拉村村委会</t>
    </r>
    <r>
      <rPr>
        <sz val="11"/>
        <color theme="1"/>
        <rFont val="ALKATIP Asliye"/>
        <charset val="134"/>
      </rPr>
      <t xml:space="preserve">     </t>
    </r>
    <r>
      <rPr>
        <sz val="11"/>
        <color theme="1"/>
        <rFont val="宋体"/>
        <charset val="134"/>
      </rPr>
      <t>联系人：</t>
    </r>
  </si>
  <si>
    <t>安全生产宣传60X80</t>
  </si>
  <si>
    <t>安全生产40X20</t>
  </si>
  <si>
    <t>LED显示屏维修</t>
  </si>
  <si>
    <t>村民规约本子</t>
  </si>
  <si>
    <t>公告宣传印刷品</t>
  </si>
  <si>
    <t>条幅5米</t>
  </si>
  <si>
    <r>
      <rPr>
        <sz val="11"/>
        <color theme="1"/>
        <rFont val="宋体"/>
        <charset val="134"/>
      </rPr>
      <t>单位名称：和田县英阿瓦提乡加格勒格村民委员会</t>
    </r>
    <r>
      <rPr>
        <sz val="11"/>
        <color theme="1"/>
        <rFont val="ALKATIP Asliye"/>
        <charset val="134"/>
      </rPr>
      <t xml:space="preserve">      </t>
    </r>
    <r>
      <rPr>
        <sz val="11"/>
        <color theme="1"/>
        <rFont val="宋体"/>
        <charset val="134"/>
      </rPr>
      <t>联系人：</t>
    </r>
  </si>
  <si>
    <t>妇女和儿童之家PVC+uv制度牌60x80</t>
  </si>
  <si>
    <t>妇女和儿童之家PVC+uv制度牌60x40</t>
  </si>
  <si>
    <t>PVC+uv喷版100x200</t>
  </si>
  <si>
    <t>视频会见室pvc+uv喷版100x200</t>
  </si>
  <si>
    <t>视频会见室pvc+uv喷版120x240</t>
  </si>
  <si>
    <t>铜牌60x40</t>
  </si>
  <si>
    <r>
      <rPr>
        <sz val="11"/>
        <color theme="1"/>
        <rFont val="宋体"/>
        <charset val="134"/>
      </rPr>
      <t>单位名称：新疆优良善餐饮文化有限责任公司</t>
    </r>
    <r>
      <rPr>
        <sz val="11"/>
        <color theme="1"/>
        <rFont val="ALKATIP Asliye"/>
        <charset val="134"/>
      </rPr>
      <t xml:space="preserve">     </t>
    </r>
    <r>
      <rPr>
        <sz val="11"/>
        <color theme="1"/>
        <rFont val="宋体"/>
        <charset val="134"/>
      </rPr>
      <t>联系人：paizilaito</t>
    </r>
  </si>
  <si>
    <t>写真15x15</t>
  </si>
  <si>
    <t>3881元</t>
  </si>
  <si>
    <t>改先付后用餐写真</t>
  </si>
  <si>
    <t>a4写真光盘行动</t>
  </si>
  <si>
    <t>uv120x50的厕所在这儿的牌子</t>
  </si>
  <si>
    <t>190x115不锈钢doska</t>
  </si>
  <si>
    <t>A3营业执照盒子</t>
  </si>
  <si>
    <t>打二维码</t>
  </si>
  <si>
    <t>打印资料</t>
  </si>
  <si>
    <t>A4二维码qikirix</t>
  </si>
  <si>
    <t>二维码架子</t>
  </si>
  <si>
    <t>300x200的广告牌（架子也有）</t>
  </si>
  <si>
    <t>工会委员会60x80制度牌</t>
  </si>
  <si>
    <t>120x79这个也是工会委员会</t>
  </si>
  <si>
    <t>贴艾特莱斯nawayhaniga</t>
  </si>
  <si>
    <t>24平方</t>
  </si>
  <si>
    <t>和田食堂干的清单</t>
  </si>
  <si>
    <t>卡布灯箱500x50</t>
  </si>
  <si>
    <t>2.5*455</t>
  </si>
  <si>
    <t>2567.5元</t>
  </si>
  <si>
    <t>56x35吧台灯箱</t>
  </si>
  <si>
    <t>120X90背景图</t>
  </si>
  <si>
    <t>150x120背景图</t>
  </si>
  <si>
    <t>60x39背景图</t>
  </si>
  <si>
    <t>185x81前面的广告牌</t>
  </si>
  <si>
    <r>
      <rPr>
        <sz val="11"/>
        <color theme="1"/>
        <rFont val="宋体"/>
        <charset val="134"/>
      </rPr>
      <t>单位名称：和田市玉龙喀什镇阿亚克依格孜艾日克村村委会</t>
    </r>
    <r>
      <rPr>
        <sz val="11"/>
        <color theme="1"/>
        <rFont val="ALKATIP Asliye"/>
        <charset val="134"/>
      </rPr>
      <t xml:space="preserve">           </t>
    </r>
    <r>
      <rPr>
        <sz val="11"/>
        <color theme="1"/>
        <rFont val="宋体"/>
        <charset val="134"/>
      </rPr>
      <t>联系人：</t>
    </r>
  </si>
  <si>
    <r>
      <rPr>
        <sz val="11"/>
        <color theme="1"/>
        <rFont val="宋体"/>
        <charset val="134"/>
      </rPr>
      <t>单位名称：和田市玉龙喀什镇阿亚克依格孜艾日克村村委会</t>
    </r>
    <r>
      <rPr>
        <sz val="11"/>
        <color theme="1"/>
        <rFont val="ALKATIP Asliye"/>
        <charset val="134"/>
      </rPr>
      <t xml:space="preserve">                                                                           </t>
    </r>
    <r>
      <rPr>
        <sz val="11"/>
        <color theme="1"/>
        <rFont val="宋体"/>
        <charset val="134"/>
      </rPr>
      <t>联系人：支部书记</t>
    </r>
    <r>
      <rPr>
        <sz val="11"/>
        <color theme="1"/>
        <rFont val="ALKATIP Asliye"/>
        <charset val="134"/>
      </rPr>
      <t xml:space="preserve">  TEL</t>
    </r>
    <r>
      <rPr>
        <sz val="11"/>
        <color theme="1"/>
        <rFont val="宋体"/>
        <charset val="134"/>
      </rPr>
      <t>：</t>
    </r>
    <r>
      <rPr>
        <sz val="11"/>
        <color theme="1"/>
        <rFont val="ALKATIP Asliye"/>
        <charset val="134"/>
      </rPr>
      <t>18999050770</t>
    </r>
  </si>
  <si>
    <t>文化墙</t>
  </si>
  <si>
    <t>党建宣传架子</t>
  </si>
  <si>
    <t>展板120X200</t>
  </si>
  <si>
    <t>240x120文化墙</t>
  </si>
  <si>
    <t>学习园地120X240</t>
  </si>
  <si>
    <t>550x300大型喷绘</t>
  </si>
  <si>
    <t>200x120民族团结的喷绘</t>
  </si>
  <si>
    <t>100周年 390X120</t>
  </si>
  <si>
    <r>
      <rPr>
        <sz val="11"/>
        <color theme="1"/>
        <rFont val="宋体"/>
        <charset val="134"/>
      </rPr>
      <t>单位名称：和田市玉龙喀什镇巴什米克拉村村委会</t>
    </r>
    <r>
      <rPr>
        <sz val="11"/>
        <color theme="1"/>
        <rFont val="ALKATIP Asliye"/>
        <charset val="134"/>
      </rPr>
      <t xml:space="preserve">             </t>
    </r>
    <r>
      <rPr>
        <sz val="11"/>
        <color theme="1"/>
        <rFont val="宋体"/>
        <charset val="134"/>
      </rPr>
      <t>联系人：</t>
    </r>
  </si>
  <si>
    <t>取货人签名</t>
  </si>
  <si>
    <t>安全生产宣传60x80</t>
  </si>
  <si>
    <t>安全生产40x20</t>
  </si>
  <si>
    <t>LED显示屏幕维修</t>
  </si>
  <si>
    <t>2021-21</t>
  </si>
  <si>
    <t xml:space="preserve"> </t>
  </si>
  <si>
    <t xml:space="preserve">
全     彩     广     告     清    单</t>
  </si>
  <si>
    <r>
      <rPr>
        <sz val="12"/>
        <color theme="1"/>
        <rFont val="宋体"/>
        <charset val="134"/>
      </rPr>
      <t xml:space="preserve">单位名称：和合巧匠农民专业合作市  </t>
    </r>
    <r>
      <rPr>
        <sz val="12"/>
        <color theme="1"/>
        <rFont val="ALKATIP Asliye"/>
        <charset val="134"/>
      </rPr>
      <t xml:space="preserve">      </t>
    </r>
    <r>
      <rPr>
        <sz val="12"/>
        <color theme="1"/>
        <rFont val="宋体"/>
        <charset val="134"/>
      </rPr>
      <t>联系人：13565537088</t>
    </r>
  </si>
  <si>
    <t>制作招牌</t>
  </si>
  <si>
    <t>480X120</t>
  </si>
  <si>
    <t>460元</t>
  </si>
  <si>
    <t>制作制度（60X80）</t>
  </si>
  <si>
    <t>540元</t>
  </si>
  <si>
    <t>合作社名称（写真）200x100X2个</t>
  </si>
  <si>
    <t>6平方</t>
  </si>
  <si>
    <t>270元</t>
  </si>
  <si>
    <t>60X500=3平方写真</t>
  </si>
  <si>
    <t>2.6平方</t>
  </si>
  <si>
    <t>120元</t>
  </si>
  <si>
    <t>700元</t>
  </si>
  <si>
    <t>写真234X125</t>
  </si>
  <si>
    <t>3平方</t>
  </si>
  <si>
    <t>180元</t>
  </si>
  <si>
    <t>写真200X150</t>
  </si>
  <si>
    <t>写真60x60圆</t>
  </si>
  <si>
    <t>60元</t>
  </si>
  <si>
    <t>200X120喷绘</t>
  </si>
  <si>
    <t>2.4平方</t>
  </si>
  <si>
    <t>84元</t>
  </si>
  <si>
    <t>支部委员会架子</t>
  </si>
  <si>
    <t>名片</t>
  </si>
  <si>
    <t>3000张</t>
  </si>
  <si>
    <t>300元</t>
  </si>
  <si>
    <t>服装（印字）</t>
  </si>
  <si>
    <t>20个</t>
  </si>
  <si>
    <t>1700元</t>
  </si>
  <si>
    <t>头盔（印字）</t>
  </si>
  <si>
    <t>110元</t>
  </si>
  <si>
    <t>喷绘合作社名称（200X120）</t>
  </si>
  <si>
    <t>2.4平方（2个）</t>
  </si>
  <si>
    <t>168元</t>
  </si>
  <si>
    <t>喷绘（17人照片）250X1.2</t>
  </si>
  <si>
    <t xml:space="preserve">105元 </t>
  </si>
  <si>
    <t>铜牌刻字40X180</t>
  </si>
  <si>
    <t>2个</t>
  </si>
  <si>
    <t>160元</t>
  </si>
  <si>
    <t>幼儿园路边架子（200X120X3个）</t>
  </si>
  <si>
    <t>7.2平方</t>
  </si>
  <si>
    <t>360元</t>
  </si>
  <si>
    <t>幼儿园路边架子（120X80X1个）</t>
  </si>
  <si>
    <t>1平方</t>
  </si>
  <si>
    <t>50元</t>
  </si>
  <si>
    <t>汽车刻字</t>
  </si>
  <si>
    <t>350元</t>
  </si>
  <si>
    <t>写真（123X90）</t>
  </si>
  <si>
    <t>1.1平方</t>
  </si>
  <si>
    <t>合作社名称（180X40X2个）</t>
  </si>
  <si>
    <t>1.44平方</t>
  </si>
  <si>
    <t>幼儿园路边架子（120X80X2个）</t>
  </si>
  <si>
    <t>2平方</t>
  </si>
  <si>
    <t>70元</t>
  </si>
  <si>
    <t>6127元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</si>
</sst>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7" formatCode="&quot;￥&quot;#,##0.00;&quot;￥&quot;\-#,##0.00"/>
    <numFmt numFmtId="44" formatCode="_ &quot;￥&quot;* #,##0.00_ ;_ &quot;￥&quot;* \-#,##0.00_ ;_ &quot;￥&quot;* &quot;-&quot;??_ ;_ @_ "/>
    <numFmt numFmtId="176" formatCode="&quot;￥&quot;#,##0.0;&quot;￥&quot;\-#,##0.0"/>
    <numFmt numFmtId="177" formatCode="yyyy/m/d;@"/>
    <numFmt numFmtId="178" formatCode="#,##0.00_ "/>
  </numFmts>
  <fonts count="44">
    <font>
      <sz val="11"/>
      <color theme="1"/>
      <name val="宋体"/>
      <charset val="134"/>
      <scheme val="minor"/>
    </font>
    <font>
      <b/>
      <sz val="18"/>
      <color theme="1"/>
      <name val="方正中倩简体"/>
      <charset val="134"/>
    </font>
    <font>
      <sz val="12"/>
      <color theme="1"/>
      <name val="宋体"/>
      <charset val="134"/>
    </font>
    <font>
      <sz val="12"/>
      <color theme="1"/>
      <name val="ALKATIP Asliye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ALKATIP Asliye"/>
      <charset val="134"/>
    </font>
    <font>
      <sz val="11"/>
      <color theme="1"/>
      <name val="宋体"/>
      <charset val="134"/>
    </font>
    <font>
      <sz val="11"/>
      <color theme="1"/>
      <name val="ALKATIP Asliye"/>
      <charset val="134"/>
    </font>
    <font>
      <b/>
      <sz val="11"/>
      <color theme="1"/>
      <name val="宋体"/>
      <charset val="134"/>
      <scheme val="minor"/>
    </font>
    <font>
      <sz val="16"/>
      <color theme="1"/>
      <name val="ALKATIP Asliye"/>
      <charset val="134"/>
    </font>
    <font>
      <b/>
      <sz val="11"/>
      <color theme="1"/>
      <name val="ALKATIP Asliye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ALKATIP Asliye"/>
      <charset val="134"/>
    </font>
    <font>
      <sz val="16"/>
      <color theme="1"/>
      <name val="宋体"/>
      <charset val="134"/>
      <scheme val="minor"/>
    </font>
    <font>
      <b/>
      <sz val="22"/>
      <color theme="1"/>
      <name val="方正大黑_GBK"/>
      <charset val="134"/>
    </font>
    <font>
      <b/>
      <sz val="26"/>
      <color theme="1"/>
      <name val="ALKATIP Asliye"/>
      <charset val="134"/>
    </font>
    <font>
      <b/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36"/>
      <color theme="1"/>
      <name val="方正大黑_GBK"/>
      <charset val="134"/>
    </font>
    <font>
      <b/>
      <sz val="26"/>
      <color theme="1"/>
      <name val="方正大黑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5" fillId="20" borderId="18" applyNumberFormat="0" applyAlignment="0" applyProtection="0">
      <alignment vertical="center"/>
    </xf>
    <xf numFmtId="0" fontId="37" fillId="20" borderId="14" applyNumberFormat="0" applyAlignment="0" applyProtection="0">
      <alignment vertical="center"/>
    </xf>
    <xf numFmtId="0" fontId="39" fillId="25" borderId="20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7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7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7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7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7" fontId="1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7" fontId="6" fillId="0" borderId="2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4" fontId="10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44" fontId="16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7" fontId="0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6" fillId="0" borderId="9" xfId="0" applyNumberFormat="1" applyFont="1" applyBorder="1" applyAlignment="1" quotePrefix="1">
      <alignment horizontal="center" vertical="center"/>
    </xf>
    <xf numFmtId="0" fontId="6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topLeftCell="A31" workbookViewId="0">
      <selection activeCell="O45" sqref="O45"/>
    </sheetView>
  </sheetViews>
  <sheetFormatPr defaultColWidth="9" defaultRowHeight="13.5"/>
  <cols>
    <col min="1" max="1" width="4" style="23" customWidth="1"/>
    <col min="2" max="2" width="19.75" style="96" customWidth="1"/>
    <col min="3" max="3" width="10.5416666666667" style="96" customWidth="1"/>
    <col min="4" max="4" width="11.5" style="97" customWidth="1"/>
    <col min="5" max="5" width="11.875" style="23" customWidth="1"/>
    <col min="6" max="6" width="5.375" style="23" hidden="1" customWidth="1"/>
    <col min="7" max="7" width="13.9083333333333" style="23" hidden="1" customWidth="1"/>
    <col min="8" max="8" width="10.975" style="23" hidden="1" customWidth="1"/>
    <col min="9" max="9" width="11.875" style="23" hidden="1" customWidth="1"/>
    <col min="10" max="10" width="11.5" style="23" hidden="1" customWidth="1"/>
    <col min="11" max="11" width="7.16666666666667" style="23" hidden="1" customWidth="1"/>
    <col min="12" max="12" width="9" style="23" hidden="1" customWidth="1"/>
    <col min="13" max="13" width="15.65" style="23" hidden="1" customWidth="1"/>
    <col min="14" max="14" width="9" style="23" hidden="1" customWidth="1"/>
    <col min="15" max="16384" width="9" style="23"/>
  </cols>
  <sheetData>
    <row r="1" ht="36" customHeight="1" spans="1:13">
      <c r="A1" s="98" t="s">
        <v>0</v>
      </c>
      <c r="B1" s="99"/>
      <c r="C1" s="99"/>
      <c r="D1" s="100"/>
      <c r="E1" s="99"/>
      <c r="F1" s="63" t="s">
        <v>1</v>
      </c>
      <c r="G1" s="46"/>
      <c r="H1" s="46"/>
      <c r="I1" s="46"/>
      <c r="J1" s="114"/>
      <c r="K1" s="114"/>
      <c r="L1" s="46"/>
      <c r="M1" s="46"/>
    </row>
    <row r="2" ht="23.25" customHeight="1" spans="1:13">
      <c r="A2" s="64" t="s">
        <v>2</v>
      </c>
      <c r="B2" s="101"/>
      <c r="C2" s="101"/>
      <c r="D2" s="102"/>
      <c r="E2" s="65"/>
      <c r="F2" s="64" t="s">
        <v>3</v>
      </c>
      <c r="G2" s="101"/>
      <c r="H2" s="65"/>
      <c r="I2" s="101"/>
      <c r="J2" s="102"/>
      <c r="K2" s="102"/>
      <c r="L2" s="65"/>
      <c r="M2" s="65"/>
    </row>
    <row r="3" ht="28.5" customHeight="1" spans="1:13">
      <c r="A3" s="29" t="s">
        <v>4</v>
      </c>
      <c r="B3" s="29" t="s">
        <v>5</v>
      </c>
      <c r="C3" s="29" t="s">
        <v>6</v>
      </c>
      <c r="D3" s="103" t="s">
        <v>7</v>
      </c>
      <c r="E3" s="29" t="s">
        <v>8</v>
      </c>
      <c r="F3" s="29" t="s">
        <v>4</v>
      </c>
      <c r="G3" s="29" t="s">
        <v>5</v>
      </c>
      <c r="H3" s="29" t="s">
        <v>9</v>
      </c>
      <c r="I3" s="29" t="s">
        <v>6</v>
      </c>
      <c r="J3" s="103" t="s">
        <v>7</v>
      </c>
      <c r="K3" s="103" t="s">
        <v>10</v>
      </c>
      <c r="L3" s="29" t="s">
        <v>11</v>
      </c>
      <c r="M3" s="29" t="s">
        <v>8</v>
      </c>
    </row>
    <row r="4" ht="21" customHeight="1" spans="1:13">
      <c r="A4" s="29">
        <v>1</v>
      </c>
      <c r="B4" s="29" t="s">
        <v>12</v>
      </c>
      <c r="C4" s="29" t="s">
        <v>13</v>
      </c>
      <c r="D4" s="103">
        <v>1</v>
      </c>
      <c r="E4" s="29"/>
      <c r="F4" s="29">
        <v>1</v>
      </c>
      <c r="G4" s="29" t="s">
        <v>14</v>
      </c>
      <c r="H4" s="29"/>
      <c r="I4" s="29" t="s">
        <v>15</v>
      </c>
      <c r="J4" s="103">
        <v>1</v>
      </c>
      <c r="K4" s="103">
        <v>35</v>
      </c>
      <c r="L4" s="29">
        <f t="shared" ref="L4:L10" si="0">K4*J4</f>
        <v>35</v>
      </c>
      <c r="M4" s="29"/>
    </row>
    <row r="5" ht="21" customHeight="1" spans="1:13">
      <c r="A5" s="29">
        <v>2</v>
      </c>
      <c r="B5" s="29" t="s">
        <v>16</v>
      </c>
      <c r="C5" s="29" t="s">
        <v>17</v>
      </c>
      <c r="D5" s="103">
        <v>1</v>
      </c>
      <c r="E5" s="29"/>
      <c r="F5" s="29">
        <v>2</v>
      </c>
      <c r="G5" s="29" t="s">
        <v>18</v>
      </c>
      <c r="H5" s="34"/>
      <c r="I5" s="106" t="s">
        <v>19</v>
      </c>
      <c r="J5" s="103">
        <v>12</v>
      </c>
      <c r="K5" s="103">
        <v>30</v>
      </c>
      <c r="L5" s="29">
        <f t="shared" si="0"/>
        <v>360</v>
      </c>
      <c r="M5" s="30"/>
    </row>
    <row r="6" ht="21" customHeight="1" spans="1:13">
      <c r="A6" s="29">
        <v>3</v>
      </c>
      <c r="B6" s="29" t="s">
        <v>20</v>
      </c>
      <c r="C6" s="29"/>
      <c r="D6" s="103">
        <v>35</v>
      </c>
      <c r="E6" s="29"/>
      <c r="F6" s="29">
        <v>3</v>
      </c>
      <c r="G6" s="29" t="s">
        <v>21</v>
      </c>
      <c r="H6" s="34"/>
      <c r="I6" s="106" t="s">
        <v>22</v>
      </c>
      <c r="J6" s="103">
        <v>2</v>
      </c>
      <c r="K6" s="103">
        <v>138</v>
      </c>
      <c r="L6" s="29">
        <f t="shared" si="0"/>
        <v>276</v>
      </c>
      <c r="M6" s="30"/>
    </row>
    <row r="7" ht="21" customHeight="1" spans="1:13">
      <c r="A7" s="29">
        <v>4</v>
      </c>
      <c r="B7" s="29" t="s">
        <v>23</v>
      </c>
      <c r="C7" s="29" t="s">
        <v>24</v>
      </c>
      <c r="D7" s="103">
        <v>48</v>
      </c>
      <c r="E7" s="29"/>
      <c r="F7" s="29">
        <v>4</v>
      </c>
      <c r="G7" s="29" t="s">
        <v>25</v>
      </c>
      <c r="H7" s="34"/>
      <c r="I7" s="106" t="s">
        <v>26</v>
      </c>
      <c r="J7" s="103">
        <v>1</v>
      </c>
      <c r="K7" s="103" t="s">
        <v>27</v>
      </c>
      <c r="L7" s="29">
        <f t="shared" si="0"/>
        <v>70</v>
      </c>
      <c r="M7" s="30"/>
    </row>
    <row r="8" ht="21" customHeight="1" spans="1:13">
      <c r="A8" s="29">
        <v>5</v>
      </c>
      <c r="B8" s="29" t="s">
        <v>28</v>
      </c>
      <c r="C8" s="29" t="s">
        <v>29</v>
      </c>
      <c r="D8" s="103">
        <v>1</v>
      </c>
      <c r="E8" s="29"/>
      <c r="F8" s="29">
        <v>5</v>
      </c>
      <c r="G8" s="29" t="s">
        <v>30</v>
      </c>
      <c r="H8" s="104"/>
      <c r="I8" s="75" t="s">
        <v>26</v>
      </c>
      <c r="J8" s="103" t="s">
        <v>31</v>
      </c>
      <c r="K8" s="103" t="s">
        <v>27</v>
      </c>
      <c r="L8" s="29">
        <f t="shared" si="0"/>
        <v>70</v>
      </c>
      <c r="M8" s="30"/>
    </row>
    <row r="9" ht="21" customHeight="1" spans="1:13">
      <c r="A9" s="29">
        <v>9</v>
      </c>
      <c r="B9" s="105" t="s">
        <v>32</v>
      </c>
      <c r="C9" s="106" t="s">
        <v>33</v>
      </c>
      <c r="D9" s="103">
        <v>2</v>
      </c>
      <c r="E9" s="30"/>
      <c r="F9" s="30">
        <v>6</v>
      </c>
      <c r="G9" s="29" t="s">
        <v>12</v>
      </c>
      <c r="H9" s="104"/>
      <c r="I9" s="75" t="s">
        <v>13</v>
      </c>
      <c r="J9" s="103" t="s">
        <v>34</v>
      </c>
      <c r="K9" s="103" t="s">
        <v>35</v>
      </c>
      <c r="L9" s="29">
        <f t="shared" si="0"/>
        <v>880</v>
      </c>
      <c r="M9" s="30"/>
    </row>
    <row r="10" ht="21" customHeight="1" spans="1:13">
      <c r="A10" s="29">
        <v>10</v>
      </c>
      <c r="B10" s="29" t="s">
        <v>23</v>
      </c>
      <c r="C10" s="106" t="s">
        <v>24</v>
      </c>
      <c r="D10" s="103">
        <v>30</v>
      </c>
      <c r="E10" s="30"/>
      <c r="F10" s="30">
        <v>7</v>
      </c>
      <c r="G10" s="29" t="s">
        <v>14</v>
      </c>
      <c r="H10" s="104"/>
      <c r="I10" s="75" t="s">
        <v>15</v>
      </c>
      <c r="J10" s="103" t="s">
        <v>36</v>
      </c>
      <c r="K10" s="103" t="s">
        <v>37</v>
      </c>
      <c r="L10" s="29">
        <f t="shared" si="0"/>
        <v>70</v>
      </c>
      <c r="M10" s="30"/>
    </row>
    <row r="11" ht="21" customHeight="1" spans="1:13">
      <c r="A11" s="29">
        <v>11</v>
      </c>
      <c r="B11" s="96" t="s">
        <v>38</v>
      </c>
      <c r="C11" s="106" t="s">
        <v>33</v>
      </c>
      <c r="D11" s="103">
        <v>10</v>
      </c>
      <c r="E11" s="30"/>
      <c r="F11" s="30" t="s">
        <v>39</v>
      </c>
      <c r="G11" s="30"/>
      <c r="H11" s="30"/>
      <c r="I11" s="30"/>
      <c r="J11" s="30"/>
      <c r="K11" s="30"/>
      <c r="L11" s="30">
        <f>SUM(L4:L10)</f>
        <v>1761</v>
      </c>
      <c r="M11" s="30"/>
    </row>
    <row r="12" ht="21" customHeight="1" spans="1:5">
      <c r="A12" s="29">
        <v>12</v>
      </c>
      <c r="B12" s="29" t="s">
        <v>40</v>
      </c>
      <c r="C12" s="106" t="s">
        <v>13</v>
      </c>
      <c r="D12" s="103">
        <v>10</v>
      </c>
      <c r="E12" s="30"/>
    </row>
    <row r="13" ht="21" customHeight="1" spans="1:5">
      <c r="A13" s="29">
        <v>14</v>
      </c>
      <c r="B13" s="29" t="s">
        <v>41</v>
      </c>
      <c r="C13" s="106" t="s">
        <v>33</v>
      </c>
      <c r="D13" s="103">
        <v>10</v>
      </c>
      <c r="E13" s="30"/>
    </row>
    <row r="14" ht="21" customHeight="1" spans="1:5">
      <c r="A14" s="29">
        <v>15</v>
      </c>
      <c r="B14" s="29" t="s">
        <v>42</v>
      </c>
      <c r="C14" s="106" t="s">
        <v>43</v>
      </c>
      <c r="D14" s="103" t="s">
        <v>44</v>
      </c>
      <c r="E14" s="30"/>
    </row>
    <row r="15" ht="21" customHeight="1" spans="1:5">
      <c r="A15" s="29">
        <v>16</v>
      </c>
      <c r="B15" s="29" t="s">
        <v>45</v>
      </c>
      <c r="C15" s="106" t="s">
        <v>33</v>
      </c>
      <c r="D15" s="103">
        <v>10</v>
      </c>
      <c r="E15" s="30"/>
    </row>
    <row r="16" ht="21" customHeight="1" spans="1:5">
      <c r="A16" s="29">
        <v>17</v>
      </c>
      <c r="B16" s="29" t="s">
        <v>45</v>
      </c>
      <c r="C16" s="106" t="s">
        <v>33</v>
      </c>
      <c r="D16" s="103" t="s">
        <v>44</v>
      </c>
      <c r="E16" s="30"/>
    </row>
    <row r="17" ht="21" customHeight="1" spans="1:5">
      <c r="A17" s="29">
        <v>18</v>
      </c>
      <c r="B17" s="29" t="s">
        <v>45</v>
      </c>
      <c r="C17" s="106" t="s">
        <v>33</v>
      </c>
      <c r="D17" s="103">
        <v>10</v>
      </c>
      <c r="E17" s="30"/>
    </row>
    <row r="18" ht="21" customHeight="1" spans="1:5">
      <c r="A18" s="29">
        <v>19</v>
      </c>
      <c r="B18" s="29" t="s">
        <v>45</v>
      </c>
      <c r="C18" s="75" t="s">
        <v>33</v>
      </c>
      <c r="D18" s="103" t="s">
        <v>44</v>
      </c>
      <c r="E18" s="30"/>
    </row>
    <row r="19" ht="21" customHeight="1" spans="1:5">
      <c r="A19" s="29">
        <v>20</v>
      </c>
      <c r="B19" s="29" t="s">
        <v>45</v>
      </c>
      <c r="C19" s="75" t="s">
        <v>33</v>
      </c>
      <c r="D19" s="103" t="s">
        <v>44</v>
      </c>
      <c r="E19" s="30"/>
    </row>
    <row r="20" ht="21" customHeight="1" spans="1:5">
      <c r="A20" s="29">
        <v>21</v>
      </c>
      <c r="B20" s="29" t="s">
        <v>12</v>
      </c>
      <c r="C20" s="75" t="s">
        <v>13</v>
      </c>
      <c r="D20" s="103" t="s">
        <v>46</v>
      </c>
      <c r="E20" s="30"/>
    </row>
    <row r="21" ht="21" customHeight="1" spans="1:5">
      <c r="A21" s="29">
        <v>22</v>
      </c>
      <c r="B21" s="29" t="s">
        <v>47</v>
      </c>
      <c r="C21" s="75" t="s">
        <v>13</v>
      </c>
      <c r="D21" s="103" t="s">
        <v>48</v>
      </c>
      <c r="E21" s="30"/>
    </row>
    <row r="22" ht="21" customHeight="1" spans="1:5">
      <c r="A22" s="29">
        <v>23</v>
      </c>
      <c r="B22" s="29" t="s">
        <v>49</v>
      </c>
      <c r="C22" s="75"/>
      <c r="D22" s="103" t="s">
        <v>50</v>
      </c>
      <c r="E22" s="30"/>
    </row>
    <row r="23" ht="21" customHeight="1" spans="1:5">
      <c r="A23" s="29">
        <v>24</v>
      </c>
      <c r="B23" s="29" t="s">
        <v>51</v>
      </c>
      <c r="C23" s="75"/>
      <c r="D23" s="103" t="s">
        <v>52</v>
      </c>
      <c r="E23" s="30"/>
    </row>
    <row r="24" ht="21" customHeight="1" spans="1:5">
      <c r="A24" s="29">
        <v>26</v>
      </c>
      <c r="B24" s="29" t="s">
        <v>53</v>
      </c>
      <c r="C24" s="75" t="s">
        <v>54</v>
      </c>
      <c r="D24" s="103" t="s">
        <v>48</v>
      </c>
      <c r="E24" s="30"/>
    </row>
    <row r="25" ht="21" customHeight="1" spans="1:5">
      <c r="A25" s="29">
        <v>27</v>
      </c>
      <c r="B25" s="29" t="s">
        <v>55</v>
      </c>
      <c r="C25" s="75"/>
      <c r="D25" s="103" t="s">
        <v>46</v>
      </c>
      <c r="E25" s="30"/>
    </row>
    <row r="26" ht="21" customHeight="1" spans="1:5">
      <c r="A26" s="29">
        <v>28</v>
      </c>
      <c r="B26" s="29" t="s">
        <v>56</v>
      </c>
      <c r="C26" s="75" t="s">
        <v>57</v>
      </c>
      <c r="D26" s="103" t="s">
        <v>48</v>
      </c>
      <c r="E26" s="30"/>
    </row>
    <row r="27" ht="21" customHeight="1" spans="1:5">
      <c r="A27" s="29">
        <v>29</v>
      </c>
      <c r="B27" s="29" t="s">
        <v>58</v>
      </c>
      <c r="C27" s="75" t="s">
        <v>57</v>
      </c>
      <c r="D27" s="103" t="s">
        <v>48</v>
      </c>
      <c r="E27" s="30"/>
    </row>
    <row r="28" ht="21" customHeight="1" spans="1:5">
      <c r="A28" s="29">
        <v>30</v>
      </c>
      <c r="B28" s="29" t="s">
        <v>59</v>
      </c>
      <c r="C28" s="75" t="s">
        <v>26</v>
      </c>
      <c r="D28" s="103" t="s">
        <v>31</v>
      </c>
      <c r="E28" s="30"/>
    </row>
    <row r="29" ht="21" customHeight="1" spans="1:5">
      <c r="A29" s="29">
        <v>31</v>
      </c>
      <c r="B29" s="29" t="s">
        <v>45</v>
      </c>
      <c r="C29" s="75" t="s">
        <v>33</v>
      </c>
      <c r="D29" s="103" t="s">
        <v>48</v>
      </c>
      <c r="E29" s="30"/>
    </row>
    <row r="30" ht="21" customHeight="1" spans="1:5">
      <c r="A30" s="29">
        <v>32</v>
      </c>
      <c r="B30" s="29" t="s">
        <v>45</v>
      </c>
      <c r="C30" s="75" t="s">
        <v>33</v>
      </c>
      <c r="D30" s="103" t="s">
        <v>60</v>
      </c>
      <c r="E30" s="30"/>
    </row>
    <row r="31" ht="21" customHeight="1" spans="1:5">
      <c r="A31" s="29">
        <v>33</v>
      </c>
      <c r="B31" s="29" t="s">
        <v>45</v>
      </c>
      <c r="C31" s="75" t="s">
        <v>33</v>
      </c>
      <c r="D31" s="103" t="s">
        <v>36</v>
      </c>
      <c r="E31" s="30"/>
    </row>
    <row r="32" ht="21" customHeight="1" spans="1:5">
      <c r="A32" s="29">
        <v>34</v>
      </c>
      <c r="B32" s="29" t="s">
        <v>45</v>
      </c>
      <c r="C32" s="75" t="s">
        <v>33</v>
      </c>
      <c r="D32" s="103" t="s">
        <v>46</v>
      </c>
      <c r="E32" s="30"/>
    </row>
    <row r="33" ht="21" customHeight="1" spans="1:5">
      <c r="A33" s="29">
        <v>35</v>
      </c>
      <c r="B33" s="29" t="s">
        <v>45</v>
      </c>
      <c r="C33" s="75" t="s">
        <v>33</v>
      </c>
      <c r="D33" s="103" t="s">
        <v>36</v>
      </c>
      <c r="E33" s="30"/>
    </row>
    <row r="34" ht="21" customHeight="1" spans="1:5">
      <c r="A34" s="29">
        <v>36</v>
      </c>
      <c r="B34" s="29" t="s">
        <v>45</v>
      </c>
      <c r="C34" s="75" t="s">
        <v>33</v>
      </c>
      <c r="D34" s="103" t="s">
        <v>48</v>
      </c>
      <c r="E34" s="30"/>
    </row>
    <row r="35" ht="21" customHeight="1" spans="1:5">
      <c r="A35" s="29">
        <v>37</v>
      </c>
      <c r="B35" s="29" t="s">
        <v>45</v>
      </c>
      <c r="C35" s="75" t="s">
        <v>33</v>
      </c>
      <c r="D35" s="103" t="s">
        <v>36</v>
      </c>
      <c r="E35" s="30"/>
    </row>
    <row r="36" ht="21" customHeight="1" spans="1:5">
      <c r="A36" s="29">
        <v>38</v>
      </c>
      <c r="B36" s="29" t="s">
        <v>45</v>
      </c>
      <c r="C36" s="75" t="s">
        <v>33</v>
      </c>
      <c r="D36" s="103" t="s">
        <v>61</v>
      </c>
      <c r="E36" s="30"/>
    </row>
    <row r="37" ht="21" customHeight="1" spans="1:5">
      <c r="A37" s="29">
        <v>39</v>
      </c>
      <c r="B37" s="29" t="s">
        <v>45</v>
      </c>
      <c r="C37" s="75" t="s">
        <v>33</v>
      </c>
      <c r="D37" s="103" t="s">
        <v>61</v>
      </c>
      <c r="E37" s="30"/>
    </row>
    <row r="38" ht="21" customHeight="1" spans="1:5">
      <c r="A38" s="29">
        <v>40</v>
      </c>
      <c r="B38" s="29" t="s">
        <v>45</v>
      </c>
      <c r="C38" s="75" t="s">
        <v>33</v>
      </c>
      <c r="D38" s="103" t="s">
        <v>62</v>
      </c>
      <c r="E38" s="30"/>
    </row>
    <row r="39" ht="21" customHeight="1" spans="1:5">
      <c r="A39" s="29">
        <v>41</v>
      </c>
      <c r="B39" s="29" t="s">
        <v>45</v>
      </c>
      <c r="C39" s="75" t="s">
        <v>33</v>
      </c>
      <c r="D39" s="103" t="s">
        <v>62</v>
      </c>
      <c r="E39" s="30"/>
    </row>
    <row r="40" ht="21" customHeight="1" spans="1:5">
      <c r="A40" s="29">
        <v>42</v>
      </c>
      <c r="B40" s="29" t="s">
        <v>42</v>
      </c>
      <c r="C40" s="75" t="s">
        <v>43</v>
      </c>
      <c r="D40" s="103" t="s">
        <v>63</v>
      </c>
      <c r="E40" s="30"/>
    </row>
    <row r="41" ht="21" customHeight="1" spans="1:5">
      <c r="A41" s="29">
        <v>43</v>
      </c>
      <c r="B41" s="29" t="s">
        <v>45</v>
      </c>
      <c r="C41" s="75" t="s">
        <v>33</v>
      </c>
      <c r="D41" s="103" t="s">
        <v>44</v>
      </c>
      <c r="E41" s="30"/>
    </row>
    <row r="42" ht="21" customHeight="1" spans="1:5">
      <c r="A42" s="107" t="s">
        <v>64</v>
      </c>
      <c r="B42" s="108"/>
      <c r="C42" s="109"/>
      <c r="D42" s="110" t="s">
        <v>65</v>
      </c>
      <c r="E42" s="111"/>
    </row>
    <row r="43" ht="38" customHeight="1" spans="1:5">
      <c r="A43" s="18" t="s">
        <v>39</v>
      </c>
      <c r="B43" s="112"/>
      <c r="C43" s="112"/>
      <c r="D43" s="113"/>
      <c r="E43" s="22"/>
    </row>
  </sheetData>
  <mergeCells count="9">
    <mergeCell ref="A1:E1"/>
    <mergeCell ref="F1:M1"/>
    <mergeCell ref="A2:E2"/>
    <mergeCell ref="F2:M2"/>
    <mergeCell ref="F11:K11"/>
    <mergeCell ref="L11:M11"/>
    <mergeCell ref="A42:C42"/>
    <mergeCell ref="D42:E42"/>
    <mergeCell ref="A43:D4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27" sqref="D27"/>
    </sheetView>
  </sheetViews>
  <sheetFormatPr defaultColWidth="9" defaultRowHeight="13.5" outlineLevelCol="6"/>
  <cols>
    <col min="1" max="1" width="4" style="23" customWidth="1"/>
    <col min="2" max="2" width="19.625" style="23" customWidth="1"/>
    <col min="3" max="3" width="13.375" style="23" customWidth="1"/>
    <col min="4" max="4" width="12" style="23" customWidth="1"/>
    <col min="5" max="6" width="13.375" style="23" customWidth="1"/>
    <col min="7" max="7" width="11.875" style="23" customWidth="1"/>
    <col min="8" max="16384" width="9" style="23"/>
  </cols>
  <sheetData>
    <row r="1" ht="58.5" customHeight="1" spans="1:7">
      <c r="A1" s="63" t="s">
        <v>1</v>
      </c>
      <c r="B1" s="46"/>
      <c r="C1" s="46"/>
      <c r="D1" s="46"/>
      <c r="E1" s="46"/>
      <c r="F1" s="46"/>
      <c r="G1" s="46"/>
    </row>
    <row r="2" ht="23.25" customHeight="1" spans="1:7">
      <c r="A2" s="64" t="s">
        <v>66</v>
      </c>
      <c r="B2" s="65"/>
      <c r="C2" s="65"/>
      <c r="D2" s="65"/>
      <c r="E2" s="65"/>
      <c r="F2" s="65"/>
      <c r="G2" s="65"/>
    </row>
    <row r="3" ht="28.5" customHeight="1" spans="1:7">
      <c r="A3" s="29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</v>
      </c>
    </row>
    <row r="4" ht="25.5" customHeight="1" spans="1:7">
      <c r="A4" s="30">
        <v>1</v>
      </c>
      <c r="B4" s="30" t="s">
        <v>68</v>
      </c>
      <c r="C4" s="34">
        <v>43600</v>
      </c>
      <c r="D4" s="30">
        <v>800</v>
      </c>
      <c r="E4" s="33">
        <v>15</v>
      </c>
      <c r="F4" s="33">
        <f>D4*E4</f>
        <v>12000</v>
      </c>
      <c r="G4" s="30"/>
    </row>
    <row r="5" ht="25.5" customHeight="1" spans="1:7">
      <c r="A5" s="30">
        <v>2</v>
      </c>
      <c r="B5" s="30"/>
      <c r="C5" s="34"/>
      <c r="D5" s="30"/>
      <c r="E5" s="33"/>
      <c r="F5" s="33"/>
      <c r="G5" s="30"/>
    </row>
    <row r="6" ht="25.5" customHeight="1" spans="1:7">
      <c r="A6" s="30">
        <v>3</v>
      </c>
      <c r="B6" s="30"/>
      <c r="C6" s="34"/>
      <c r="D6" s="30"/>
      <c r="E6" s="33"/>
      <c r="F6" s="33"/>
      <c r="G6" s="30"/>
    </row>
    <row r="7" ht="25.5" customHeight="1" spans="1:7">
      <c r="A7" s="30">
        <v>4</v>
      </c>
      <c r="B7" s="30"/>
      <c r="C7" s="34"/>
      <c r="D7" s="30"/>
      <c r="E7" s="33"/>
      <c r="F7" s="33"/>
      <c r="G7" s="30"/>
    </row>
    <row r="8" ht="25.5" customHeight="1" spans="1:7">
      <c r="A8" s="30">
        <v>5</v>
      </c>
      <c r="B8" s="30"/>
      <c r="C8" s="34"/>
      <c r="D8" s="30"/>
      <c r="E8" s="33"/>
      <c r="F8" s="33"/>
      <c r="G8" s="30"/>
    </row>
    <row r="9" ht="25.5" customHeight="1" spans="1:7">
      <c r="A9" s="30">
        <v>6</v>
      </c>
      <c r="B9" s="30"/>
      <c r="C9" s="30"/>
      <c r="D9" s="30"/>
      <c r="E9" s="30"/>
      <c r="F9" s="30"/>
      <c r="G9" s="30"/>
    </row>
    <row r="10" ht="25.5" customHeight="1" spans="1:7">
      <c r="A10" s="30">
        <v>7</v>
      </c>
      <c r="B10" s="30"/>
      <c r="C10" s="30"/>
      <c r="D10" s="30"/>
      <c r="E10" s="30"/>
      <c r="F10" s="30"/>
      <c r="G10" s="30"/>
    </row>
    <row r="11" ht="25.5" customHeight="1" spans="1:7">
      <c r="A11" s="30">
        <v>8</v>
      </c>
      <c r="B11" s="30"/>
      <c r="C11" s="30"/>
      <c r="D11" s="30"/>
      <c r="E11" s="30"/>
      <c r="F11" s="30"/>
      <c r="G11" s="30"/>
    </row>
    <row r="12" ht="25.5" customHeight="1" spans="1:7">
      <c r="A12" s="30">
        <v>9</v>
      </c>
      <c r="B12" s="30"/>
      <c r="C12" s="30"/>
      <c r="D12" s="30"/>
      <c r="E12" s="30"/>
      <c r="F12" s="30"/>
      <c r="G12" s="30"/>
    </row>
    <row r="13" ht="25.5" customHeight="1" spans="1:7">
      <c r="A13" s="30">
        <v>10</v>
      </c>
      <c r="B13" s="30"/>
      <c r="C13" s="30"/>
      <c r="D13" s="30"/>
      <c r="E13" s="30"/>
      <c r="F13" s="30"/>
      <c r="G13" s="30"/>
    </row>
    <row r="14" ht="54" customHeight="1" spans="1:7">
      <c r="A14" s="18" t="s">
        <v>39</v>
      </c>
      <c r="B14" s="19"/>
      <c r="C14" s="19"/>
      <c r="D14" s="19"/>
      <c r="E14" s="20"/>
      <c r="F14" s="40">
        <f>F4+F5+F6+F7+F8+F9+F10+F11+F12+F13</f>
        <v>12000</v>
      </c>
      <c r="G14" s="22"/>
    </row>
  </sheetData>
  <mergeCells count="4">
    <mergeCell ref="A1:G1"/>
    <mergeCell ref="A2:G2"/>
    <mergeCell ref="A14:E14"/>
    <mergeCell ref="F14:G14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2" workbookViewId="0">
      <selection activeCell="H19" sqref="H19"/>
    </sheetView>
  </sheetViews>
  <sheetFormatPr defaultColWidth="9" defaultRowHeight="13.5"/>
  <cols>
    <col min="1" max="1" width="4.625" customWidth="1"/>
    <col min="2" max="2" width="23.625" customWidth="1"/>
    <col min="3" max="3" width="14.625" customWidth="1"/>
    <col min="4" max="4" width="9" customWidth="1"/>
    <col min="5" max="5" width="10.375" customWidth="1"/>
    <col min="6" max="7" width="11.875" customWidth="1"/>
    <col min="9" max="9" width="7.375" customWidth="1"/>
    <col min="10" max="10" width="17.875" customWidth="1"/>
    <col min="11" max="11" width="12.625" customWidth="1"/>
    <col min="15" max="15" width="11.75" customWidth="1"/>
  </cols>
  <sheetData>
    <row r="1" ht="61.5" customHeight="1" spans="1:7">
      <c r="A1" s="45" t="s">
        <v>69</v>
      </c>
      <c r="B1" s="46"/>
      <c r="C1" s="46"/>
      <c r="D1" s="46"/>
      <c r="E1" s="46"/>
      <c r="F1" s="46"/>
      <c r="G1" s="46"/>
    </row>
    <row r="2" ht="17.25" customHeight="1" spans="1:7">
      <c r="A2" s="69" t="s">
        <v>70</v>
      </c>
      <c r="B2" s="70"/>
      <c r="C2" s="70"/>
      <c r="D2" s="70"/>
      <c r="E2" s="70"/>
      <c r="F2" s="70"/>
      <c r="G2" s="71"/>
    </row>
    <row r="3" ht="16.5" customHeight="1" spans="1:7">
      <c r="A3" s="72" t="s">
        <v>71</v>
      </c>
      <c r="B3" s="73"/>
      <c r="C3" s="73"/>
      <c r="D3" s="73"/>
      <c r="E3" s="73"/>
      <c r="F3" s="73"/>
      <c r="G3" s="74"/>
    </row>
    <row r="4" ht="27" customHeight="1" spans="1:15">
      <c r="A4" s="29" t="s">
        <v>4</v>
      </c>
      <c r="B4" s="29" t="s">
        <v>5</v>
      </c>
      <c r="C4" s="29" t="s">
        <v>9</v>
      </c>
      <c r="D4" s="29" t="s">
        <v>67</v>
      </c>
      <c r="E4" s="29" t="s">
        <v>10</v>
      </c>
      <c r="F4" s="29" t="s">
        <v>11</v>
      </c>
      <c r="G4" s="29" t="s">
        <v>8</v>
      </c>
      <c r="I4" s="29" t="s">
        <v>4</v>
      </c>
      <c r="J4" s="29" t="s">
        <v>5</v>
      </c>
      <c r="K4" s="29" t="s">
        <v>9</v>
      </c>
      <c r="L4" s="29" t="s">
        <v>67</v>
      </c>
      <c r="M4" s="29" t="s">
        <v>10</v>
      </c>
      <c r="N4" s="29" t="s">
        <v>11</v>
      </c>
      <c r="O4" s="29" t="s">
        <v>8</v>
      </c>
    </row>
    <row r="5" ht="27" customHeight="1" spans="1:15">
      <c r="A5" s="30">
        <v>1</v>
      </c>
      <c r="B5" s="29" t="s">
        <v>72</v>
      </c>
      <c r="C5" s="75">
        <v>44000</v>
      </c>
      <c r="D5" s="29">
        <v>2</v>
      </c>
      <c r="E5" s="33">
        <v>25</v>
      </c>
      <c r="F5" s="33">
        <f>E5*D5</f>
        <v>50</v>
      </c>
      <c r="G5" s="29"/>
      <c r="I5" s="30">
        <v>1</v>
      </c>
      <c r="J5" s="29" t="s">
        <v>73</v>
      </c>
      <c r="K5" s="75">
        <v>43997</v>
      </c>
      <c r="L5" s="29">
        <v>2</v>
      </c>
      <c r="M5" s="33">
        <v>300</v>
      </c>
      <c r="N5" s="33">
        <f>M5*L5</f>
        <v>600</v>
      </c>
      <c r="O5" s="29"/>
    </row>
    <row r="6" ht="27" customHeight="1" spans="1:15">
      <c r="A6" s="30">
        <v>2</v>
      </c>
      <c r="B6" s="29" t="s">
        <v>74</v>
      </c>
      <c r="C6" s="75">
        <v>44014</v>
      </c>
      <c r="D6" s="32">
        <v>1</v>
      </c>
      <c r="E6" s="33">
        <v>180</v>
      </c>
      <c r="F6" s="33">
        <f>E6*D6</f>
        <v>180</v>
      </c>
      <c r="G6" s="33"/>
      <c r="I6" s="30">
        <v>2</v>
      </c>
      <c r="J6" s="29" t="s">
        <v>75</v>
      </c>
      <c r="K6" s="75">
        <v>43997</v>
      </c>
      <c r="L6" s="30">
        <v>13</v>
      </c>
      <c r="M6" s="33">
        <v>15</v>
      </c>
      <c r="N6" s="33">
        <f>M6*L6</f>
        <v>195</v>
      </c>
      <c r="O6" s="33"/>
    </row>
    <row r="7" ht="27" customHeight="1" spans="1:15">
      <c r="A7" s="30">
        <v>3</v>
      </c>
      <c r="B7" s="29" t="s">
        <v>75</v>
      </c>
      <c r="C7" s="75">
        <v>43997</v>
      </c>
      <c r="D7" s="30">
        <v>10</v>
      </c>
      <c r="E7" s="84">
        <v>15</v>
      </c>
      <c r="F7" s="33">
        <f>E7*D7</f>
        <v>150</v>
      </c>
      <c r="G7" s="33"/>
      <c r="I7" s="30">
        <v>3</v>
      </c>
      <c r="J7" s="29" t="s">
        <v>76</v>
      </c>
      <c r="K7" s="75">
        <v>43997</v>
      </c>
      <c r="L7" s="30">
        <v>3</v>
      </c>
      <c r="M7" s="33">
        <v>25</v>
      </c>
      <c r="N7" s="33">
        <f>M7*L7</f>
        <v>75</v>
      </c>
      <c r="O7" s="33"/>
    </row>
    <row r="8" ht="27" customHeight="1" spans="1:15">
      <c r="A8" s="30">
        <v>4</v>
      </c>
      <c r="B8" s="29" t="s">
        <v>77</v>
      </c>
      <c r="C8" s="75">
        <v>44000</v>
      </c>
      <c r="D8" s="30">
        <v>1</v>
      </c>
      <c r="E8" s="33">
        <v>150</v>
      </c>
      <c r="F8" s="33">
        <f>E8*D8</f>
        <v>150</v>
      </c>
      <c r="G8" s="33"/>
      <c r="I8" s="30">
        <v>4</v>
      </c>
      <c r="J8" s="29" t="s">
        <v>78</v>
      </c>
      <c r="K8" s="75">
        <v>44000</v>
      </c>
      <c r="L8" s="30">
        <v>14</v>
      </c>
      <c r="M8" s="33">
        <v>15</v>
      </c>
      <c r="N8" s="33">
        <f>M8*L8</f>
        <v>210</v>
      </c>
      <c r="O8" s="33"/>
    </row>
    <row r="9" ht="27" customHeight="1" spans="1:7">
      <c r="A9" s="30">
        <v>5</v>
      </c>
      <c r="B9" s="32"/>
      <c r="C9" s="75"/>
      <c r="D9" s="30"/>
      <c r="E9" s="33"/>
      <c r="F9" s="33"/>
      <c r="G9" s="33"/>
    </row>
    <row r="10" ht="27" customHeight="1" spans="1:7">
      <c r="A10" s="30">
        <v>6</v>
      </c>
      <c r="B10" s="32"/>
      <c r="C10" s="75"/>
      <c r="D10" s="30"/>
      <c r="E10" s="33"/>
      <c r="F10" s="33"/>
      <c r="G10" s="33"/>
    </row>
    <row r="11" ht="27" customHeight="1" spans="1:7">
      <c r="A11" s="30">
        <v>7</v>
      </c>
      <c r="B11" s="32"/>
      <c r="C11" s="75"/>
      <c r="D11" s="30"/>
      <c r="E11" s="33"/>
      <c r="F11" s="33"/>
      <c r="G11" s="33"/>
    </row>
    <row r="12" ht="27" customHeight="1" spans="1:7">
      <c r="A12" s="30">
        <v>8</v>
      </c>
      <c r="B12" s="32"/>
      <c r="C12" s="75"/>
      <c r="D12" s="30"/>
      <c r="E12" s="33"/>
      <c r="F12" s="33"/>
      <c r="G12" s="33"/>
    </row>
    <row r="13" ht="27" customHeight="1" spans="1:7">
      <c r="A13" s="30">
        <v>9</v>
      </c>
      <c r="B13" s="30"/>
      <c r="C13" s="34"/>
      <c r="D13" s="30"/>
      <c r="E13" s="33"/>
      <c r="F13" s="33"/>
      <c r="G13" s="33"/>
    </row>
    <row r="14" ht="27" customHeight="1" spans="1:7">
      <c r="A14" s="30">
        <v>10</v>
      </c>
      <c r="B14" s="30"/>
      <c r="C14" s="34"/>
      <c r="D14" s="30"/>
      <c r="E14" s="33"/>
      <c r="F14" s="33"/>
      <c r="G14" s="33"/>
    </row>
    <row r="15" ht="27" customHeight="1" spans="1:7">
      <c r="A15" s="30">
        <v>11</v>
      </c>
      <c r="B15" s="30"/>
      <c r="C15" s="34"/>
      <c r="D15" s="30"/>
      <c r="E15" s="33"/>
      <c r="F15" s="33"/>
      <c r="G15" s="33"/>
    </row>
    <row r="16" ht="27" customHeight="1" spans="1:7">
      <c r="A16" s="30">
        <v>12</v>
      </c>
      <c r="B16" s="30"/>
      <c r="C16" s="30"/>
      <c r="D16" s="30"/>
      <c r="E16" s="30"/>
      <c r="F16" s="30"/>
      <c r="G16" s="30"/>
    </row>
    <row r="17" ht="27" customHeight="1" spans="1:7">
      <c r="A17" s="30">
        <v>13</v>
      </c>
      <c r="B17" s="30"/>
      <c r="C17" s="30"/>
      <c r="D17" s="30"/>
      <c r="E17" s="30"/>
      <c r="F17" s="30"/>
      <c r="G17" s="30"/>
    </row>
    <row r="18" ht="27" customHeight="1" spans="1:7">
      <c r="A18" s="30">
        <v>14</v>
      </c>
      <c r="B18" s="30"/>
      <c r="C18" s="30"/>
      <c r="D18" s="30"/>
      <c r="E18" s="30"/>
      <c r="F18" s="30"/>
      <c r="G18" s="30"/>
    </row>
    <row r="19" ht="27" customHeight="1" spans="1:7">
      <c r="A19" s="76">
        <v>15</v>
      </c>
      <c r="B19" s="76"/>
      <c r="C19" s="76"/>
      <c r="D19" s="76"/>
      <c r="E19" s="76"/>
      <c r="F19" s="77"/>
      <c r="G19" s="76"/>
    </row>
    <row r="20" ht="27" customHeight="1" spans="1:7">
      <c r="A20" s="85" t="s">
        <v>79</v>
      </c>
      <c r="B20" s="86"/>
      <c r="C20" s="115" t="s">
        <v>80</v>
      </c>
      <c r="D20" s="88"/>
      <c r="E20" s="89" t="s">
        <v>81</v>
      </c>
      <c r="F20" s="90" t="s">
        <v>82</v>
      </c>
      <c r="G20" s="91"/>
    </row>
    <row r="21" ht="27" customHeight="1" spans="1:7">
      <c r="A21" s="92"/>
      <c r="B21" s="93"/>
      <c r="C21" s="94"/>
      <c r="D21" s="95"/>
      <c r="E21" s="30" t="s">
        <v>83</v>
      </c>
      <c r="F21" s="29" t="s">
        <v>84</v>
      </c>
      <c r="G21" s="29"/>
    </row>
    <row r="22" ht="27" customHeight="1" spans="1:7">
      <c r="A22" s="79" t="s">
        <v>39</v>
      </c>
      <c r="B22" s="79"/>
      <c r="C22" s="79"/>
      <c r="D22" s="79"/>
      <c r="E22" s="79"/>
      <c r="F22" s="80">
        <f>F5+F6+F7+F8+F9+F10+F11+F12+F13+F14+F15+F16+F17+F18+F19</f>
        <v>530</v>
      </c>
      <c r="G22" s="81"/>
    </row>
    <row r="23" spans="1:7">
      <c r="A23" s="82" t="s">
        <v>85</v>
      </c>
      <c r="B23" s="83"/>
      <c r="C23" s="83"/>
      <c r="D23" s="83"/>
      <c r="E23" s="83"/>
      <c r="F23" s="83"/>
      <c r="G23" s="83"/>
    </row>
  </sheetData>
  <mergeCells count="10">
    <mergeCell ref="A1:G1"/>
    <mergeCell ref="A2:G2"/>
    <mergeCell ref="A3:G3"/>
    <mergeCell ref="F20:G20"/>
    <mergeCell ref="F21:G21"/>
    <mergeCell ref="A22:E22"/>
    <mergeCell ref="F22:G22"/>
    <mergeCell ref="A23:G23"/>
    <mergeCell ref="A20:B21"/>
    <mergeCell ref="C20:D2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I22" sqref="I22"/>
    </sheetView>
  </sheetViews>
  <sheetFormatPr defaultColWidth="9" defaultRowHeight="13.5"/>
  <cols>
    <col min="1" max="1" width="4.625" customWidth="1"/>
    <col min="2" max="2" width="23.625" customWidth="1"/>
    <col min="3" max="3" width="14.625" customWidth="1"/>
    <col min="4" max="4" width="9" customWidth="1"/>
    <col min="5" max="5" width="10.375" customWidth="1"/>
    <col min="6" max="6" width="15" customWidth="1"/>
    <col min="7" max="7" width="14.625" customWidth="1"/>
    <col min="9" max="9" width="7.375" customWidth="1"/>
    <col min="10" max="10" width="17.875" customWidth="1"/>
    <col min="11" max="11" width="12.625" customWidth="1"/>
    <col min="15" max="15" width="11.75" customWidth="1"/>
  </cols>
  <sheetData>
    <row r="1" ht="61.5" customHeight="1" spans="1:7">
      <c r="A1" s="45" t="s">
        <v>69</v>
      </c>
      <c r="B1" s="46"/>
      <c r="C1" s="46"/>
      <c r="D1" s="46"/>
      <c r="E1" s="46"/>
      <c r="F1" s="46"/>
      <c r="G1" s="46"/>
    </row>
    <row r="2" ht="17.25" customHeight="1" spans="1:7">
      <c r="A2" s="69" t="s">
        <v>86</v>
      </c>
      <c r="B2" s="70"/>
      <c r="C2" s="70"/>
      <c r="D2" s="70"/>
      <c r="E2" s="70"/>
      <c r="F2" s="70"/>
      <c r="G2" s="71"/>
    </row>
    <row r="3" ht="16.5" customHeight="1" spans="1:7">
      <c r="A3" s="72" t="s">
        <v>71</v>
      </c>
      <c r="B3" s="73"/>
      <c r="C3" s="73"/>
      <c r="D3" s="73"/>
      <c r="E3" s="73"/>
      <c r="F3" s="73"/>
      <c r="G3" s="74"/>
    </row>
    <row r="4" ht="27" customHeight="1" spans="1:15">
      <c r="A4" s="29" t="s">
        <v>4</v>
      </c>
      <c r="B4" s="29" t="s">
        <v>5</v>
      </c>
      <c r="C4" s="29" t="s">
        <v>9</v>
      </c>
      <c r="D4" s="29" t="s">
        <v>67</v>
      </c>
      <c r="E4" s="29" t="s">
        <v>10</v>
      </c>
      <c r="F4" s="29" t="s">
        <v>11</v>
      </c>
      <c r="G4" s="29" t="s">
        <v>8</v>
      </c>
      <c r="I4" s="29" t="s">
        <v>4</v>
      </c>
      <c r="J4" s="29" t="s">
        <v>5</v>
      </c>
      <c r="K4" s="29" t="s">
        <v>9</v>
      </c>
      <c r="L4" s="29" t="s">
        <v>67</v>
      </c>
      <c r="M4" s="29" t="s">
        <v>10</v>
      </c>
      <c r="N4" s="29" t="s">
        <v>11</v>
      </c>
      <c r="O4" s="29" t="s">
        <v>8</v>
      </c>
    </row>
    <row r="5" ht="27" customHeight="1" spans="1:15">
      <c r="A5" s="30">
        <v>1</v>
      </c>
      <c r="B5" s="29"/>
      <c r="C5" s="75"/>
      <c r="D5" s="29"/>
      <c r="E5" s="33"/>
      <c r="F5" s="33"/>
      <c r="G5" s="29"/>
      <c r="I5" s="30">
        <v>1</v>
      </c>
      <c r="J5" s="29" t="s">
        <v>73</v>
      </c>
      <c r="K5" s="75">
        <v>43997</v>
      </c>
      <c r="L5" s="29">
        <v>2</v>
      </c>
      <c r="M5" s="33">
        <v>300</v>
      </c>
      <c r="N5" s="33">
        <f>M5*L5</f>
        <v>600</v>
      </c>
      <c r="O5" s="29"/>
    </row>
    <row r="6" ht="27" customHeight="1" spans="1:15">
      <c r="A6" s="30">
        <v>2</v>
      </c>
      <c r="B6" s="29"/>
      <c r="C6" s="75"/>
      <c r="D6" s="32"/>
      <c r="E6" s="33"/>
      <c r="F6" s="33"/>
      <c r="G6" s="33"/>
      <c r="I6" s="30">
        <v>2</v>
      </c>
      <c r="J6" s="29" t="s">
        <v>75</v>
      </c>
      <c r="K6" s="75">
        <v>43997</v>
      </c>
      <c r="L6" s="30">
        <v>13</v>
      </c>
      <c r="M6" s="33">
        <v>15</v>
      </c>
      <c r="N6" s="33">
        <f>M6*L6</f>
        <v>195</v>
      </c>
      <c r="O6" s="33"/>
    </row>
    <row r="7" ht="27" customHeight="1" spans="1:15">
      <c r="A7" s="30">
        <v>3</v>
      </c>
      <c r="B7" s="29"/>
      <c r="C7" s="75"/>
      <c r="D7" s="30"/>
      <c r="E7" s="33"/>
      <c r="F7" s="33"/>
      <c r="G7" s="33"/>
      <c r="I7" s="30">
        <v>3</v>
      </c>
      <c r="J7" s="29" t="s">
        <v>76</v>
      </c>
      <c r="K7" s="75">
        <v>43997</v>
      </c>
      <c r="L7" s="30">
        <v>3</v>
      </c>
      <c r="M7" s="33">
        <v>25</v>
      </c>
      <c r="N7" s="33">
        <f>M7*L7</f>
        <v>75</v>
      </c>
      <c r="O7" s="33"/>
    </row>
    <row r="8" ht="27" customHeight="1" spans="1:15">
      <c r="A8" s="30">
        <v>4</v>
      </c>
      <c r="B8" s="29"/>
      <c r="C8" s="75"/>
      <c r="D8" s="30"/>
      <c r="E8" s="33"/>
      <c r="F8" s="33"/>
      <c r="G8" s="33"/>
      <c r="I8" s="30">
        <v>4</v>
      </c>
      <c r="J8" s="29" t="s">
        <v>78</v>
      </c>
      <c r="K8" s="75">
        <v>44000</v>
      </c>
      <c r="L8" s="30">
        <v>14</v>
      </c>
      <c r="M8" s="33">
        <v>15</v>
      </c>
      <c r="N8" s="33">
        <f>M8*L8</f>
        <v>210</v>
      </c>
      <c r="O8" s="33"/>
    </row>
    <row r="9" ht="27" customHeight="1" spans="1:7">
      <c r="A9" s="30">
        <v>5</v>
      </c>
      <c r="B9" s="32"/>
      <c r="C9" s="75"/>
      <c r="D9" s="30"/>
      <c r="E9" s="33"/>
      <c r="F9" s="33"/>
      <c r="G9" s="33"/>
    </row>
    <row r="10" ht="27" customHeight="1" spans="1:7">
      <c r="A10" s="30">
        <v>6</v>
      </c>
      <c r="B10" s="32"/>
      <c r="C10" s="75"/>
      <c r="D10" s="30"/>
      <c r="E10" s="33"/>
      <c r="F10" s="33"/>
      <c r="G10" s="33"/>
    </row>
    <row r="11" ht="27" customHeight="1" spans="1:7">
      <c r="A11" s="30">
        <v>7</v>
      </c>
      <c r="B11" s="32"/>
      <c r="C11" s="75"/>
      <c r="D11" s="30"/>
      <c r="E11" s="33"/>
      <c r="F11" s="33"/>
      <c r="G11" s="33"/>
    </row>
    <row r="12" ht="27" customHeight="1" spans="1:7">
      <c r="A12" s="30">
        <v>8</v>
      </c>
      <c r="B12" s="32"/>
      <c r="C12" s="75"/>
      <c r="D12" s="30"/>
      <c r="E12" s="33"/>
      <c r="F12" s="33"/>
      <c r="G12" s="33"/>
    </row>
    <row r="13" ht="27" customHeight="1" spans="1:7">
      <c r="A13" s="30">
        <v>9</v>
      </c>
      <c r="B13" s="30"/>
      <c r="C13" s="34"/>
      <c r="D13" s="30"/>
      <c r="E13" s="33"/>
      <c r="F13" s="33"/>
      <c r="G13" s="33"/>
    </row>
    <row r="14" ht="27" customHeight="1" spans="1:7">
      <c r="A14" s="30">
        <v>10</v>
      </c>
      <c r="B14" s="30"/>
      <c r="C14" s="34"/>
      <c r="D14" s="30"/>
      <c r="E14" s="33"/>
      <c r="F14" s="33"/>
      <c r="G14" s="33"/>
    </row>
    <row r="15" ht="27" customHeight="1" spans="1:7">
      <c r="A15" s="30">
        <v>11</v>
      </c>
      <c r="B15" s="30"/>
      <c r="C15" s="34"/>
      <c r="D15" s="30"/>
      <c r="E15" s="33"/>
      <c r="F15" s="33"/>
      <c r="G15" s="33"/>
    </row>
    <row r="16" ht="27" customHeight="1" spans="1:7">
      <c r="A16" s="30">
        <v>12</v>
      </c>
      <c r="B16" s="30"/>
      <c r="C16" s="30"/>
      <c r="D16" s="30"/>
      <c r="E16" s="30"/>
      <c r="F16" s="30"/>
      <c r="G16" s="30"/>
    </row>
    <row r="17" ht="27" customHeight="1" spans="1:7">
      <c r="A17" s="30">
        <v>13</v>
      </c>
      <c r="B17" s="30"/>
      <c r="C17" s="30"/>
      <c r="D17" s="30"/>
      <c r="E17" s="30"/>
      <c r="F17" s="30"/>
      <c r="G17" s="30"/>
    </row>
    <row r="18" ht="27" customHeight="1" spans="1:7">
      <c r="A18" s="30">
        <v>14</v>
      </c>
      <c r="B18" s="30"/>
      <c r="C18" s="30"/>
      <c r="D18" s="30"/>
      <c r="E18" s="30"/>
      <c r="F18" s="30"/>
      <c r="G18" s="30"/>
    </row>
    <row r="19" ht="27" customHeight="1" spans="1:7">
      <c r="A19" s="76">
        <v>15</v>
      </c>
      <c r="B19" s="76"/>
      <c r="C19" s="76"/>
      <c r="D19" s="76"/>
      <c r="E19" s="76"/>
      <c r="F19" s="77"/>
      <c r="G19" s="76"/>
    </row>
    <row r="20" ht="27" customHeight="1" spans="1:7">
      <c r="A20" s="62" t="s">
        <v>79</v>
      </c>
      <c r="B20" s="62"/>
      <c r="C20" s="116" t="s">
        <v>87</v>
      </c>
      <c r="D20" s="78"/>
      <c r="E20" s="30" t="s">
        <v>83</v>
      </c>
      <c r="F20" s="29" t="s">
        <v>84</v>
      </c>
      <c r="G20" s="29"/>
    </row>
    <row r="21" ht="27" customHeight="1" spans="1:7">
      <c r="A21" s="79" t="s">
        <v>39</v>
      </c>
      <c r="B21" s="79"/>
      <c r="C21" s="79"/>
      <c r="D21" s="79"/>
      <c r="E21" s="79"/>
      <c r="F21" s="80">
        <f>F5+F6+F7+F8+F9+F10+F11+F12+F13+F14+F15+F16+F17+F18+F19</f>
        <v>0</v>
      </c>
      <c r="G21" s="81"/>
    </row>
    <row r="22" spans="1:7">
      <c r="A22" s="82" t="s">
        <v>85</v>
      </c>
      <c r="B22" s="83"/>
      <c r="C22" s="83"/>
      <c r="D22" s="83"/>
      <c r="E22" s="83"/>
      <c r="F22" s="83"/>
      <c r="G22" s="83"/>
    </row>
  </sheetData>
  <mergeCells count="9">
    <mergeCell ref="A1:G1"/>
    <mergeCell ref="A2:G2"/>
    <mergeCell ref="A3:G3"/>
    <mergeCell ref="A20:B20"/>
    <mergeCell ref="C20:D20"/>
    <mergeCell ref="F20:G20"/>
    <mergeCell ref="A21:E21"/>
    <mergeCell ref="F21:G21"/>
    <mergeCell ref="A22:G2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11" sqref="B11"/>
    </sheetView>
  </sheetViews>
  <sheetFormatPr defaultColWidth="9" defaultRowHeight="13.5" outlineLevelCol="6"/>
  <cols>
    <col min="1" max="1" width="4" style="23" customWidth="1"/>
    <col min="2" max="2" width="19.625" style="23" customWidth="1"/>
    <col min="3" max="3" width="13.375" style="23" customWidth="1"/>
    <col min="4" max="4" width="12" style="23" customWidth="1"/>
    <col min="5" max="6" width="13.375" style="23" customWidth="1"/>
    <col min="7" max="7" width="11.875" style="23" customWidth="1"/>
    <col min="8" max="16384" width="9" style="23"/>
  </cols>
  <sheetData>
    <row r="1" ht="58.5" customHeight="1" spans="1:7">
      <c r="A1" s="63" t="s">
        <v>1</v>
      </c>
      <c r="B1" s="46"/>
      <c r="C1" s="46"/>
      <c r="D1" s="46"/>
      <c r="E1" s="46"/>
      <c r="F1" s="46"/>
      <c r="G1" s="46"/>
    </row>
    <row r="2" ht="44.25" customHeight="1" spans="1:7">
      <c r="A2" s="64" t="s">
        <v>88</v>
      </c>
      <c r="B2" s="65"/>
      <c r="C2" s="65"/>
      <c r="D2" s="65"/>
      <c r="E2" s="65"/>
      <c r="F2" s="65"/>
      <c r="G2" s="65"/>
    </row>
    <row r="3" ht="28.5" customHeight="1" spans="1:7">
      <c r="A3" s="29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89</v>
      </c>
    </row>
    <row r="4" ht="25.5" customHeight="1" spans="1:7">
      <c r="A4" s="30">
        <v>1</v>
      </c>
      <c r="B4" s="32" t="s">
        <v>90</v>
      </c>
      <c r="C4" s="34">
        <v>43962</v>
      </c>
      <c r="D4" s="30">
        <v>1</v>
      </c>
      <c r="E4" s="33">
        <v>600</v>
      </c>
      <c r="F4" s="33">
        <f t="shared" ref="F4:F9" si="0">E4*D4</f>
        <v>600</v>
      </c>
      <c r="G4" s="30"/>
    </row>
    <row r="5" ht="25.5" customHeight="1" spans="1:7">
      <c r="A5" s="30">
        <v>2</v>
      </c>
      <c r="B5" s="32" t="s">
        <v>25</v>
      </c>
      <c r="C5" s="34">
        <v>43996</v>
      </c>
      <c r="D5" s="30">
        <v>4</v>
      </c>
      <c r="E5" s="33">
        <v>20</v>
      </c>
      <c r="F5" s="33">
        <f t="shared" si="0"/>
        <v>80</v>
      </c>
      <c r="G5" s="30"/>
    </row>
    <row r="6" ht="25.5" customHeight="1" spans="1:7">
      <c r="A6" s="30">
        <v>3</v>
      </c>
      <c r="B6" s="32" t="s">
        <v>91</v>
      </c>
      <c r="C6" s="34">
        <v>43978</v>
      </c>
      <c r="D6" s="30">
        <v>3</v>
      </c>
      <c r="E6" s="33">
        <v>300</v>
      </c>
      <c r="F6" s="33">
        <f t="shared" si="0"/>
        <v>900</v>
      </c>
      <c r="G6" s="30"/>
    </row>
    <row r="7" ht="25.5" customHeight="1" spans="1:7">
      <c r="A7" s="30">
        <v>4</v>
      </c>
      <c r="B7" s="32" t="s">
        <v>92</v>
      </c>
      <c r="C7" s="34">
        <v>43978</v>
      </c>
      <c r="D7" s="30">
        <v>20</v>
      </c>
      <c r="E7" s="33">
        <v>30</v>
      </c>
      <c r="F7" s="33">
        <f t="shared" si="0"/>
        <v>600</v>
      </c>
      <c r="G7" s="30"/>
    </row>
    <row r="8" ht="25.5" customHeight="1" spans="1:7">
      <c r="A8" s="30">
        <v>5</v>
      </c>
      <c r="B8" s="32" t="s">
        <v>93</v>
      </c>
      <c r="C8" s="34">
        <v>44001</v>
      </c>
      <c r="D8" s="30">
        <v>3</v>
      </c>
      <c r="E8" s="33">
        <v>25</v>
      </c>
      <c r="F8" s="33">
        <f t="shared" si="0"/>
        <v>75</v>
      </c>
      <c r="G8" s="30"/>
    </row>
    <row r="9" ht="25.5" customHeight="1" spans="1:7">
      <c r="A9" s="30">
        <v>6</v>
      </c>
      <c r="B9" s="32" t="s">
        <v>94</v>
      </c>
      <c r="C9" s="34">
        <v>44004</v>
      </c>
      <c r="D9" s="30">
        <v>14</v>
      </c>
      <c r="E9" s="33">
        <v>55</v>
      </c>
      <c r="F9" s="33">
        <f t="shared" si="0"/>
        <v>770</v>
      </c>
      <c r="G9" s="30"/>
    </row>
    <row r="10" ht="25.5" customHeight="1" spans="1:7">
      <c r="A10" s="30">
        <v>7</v>
      </c>
      <c r="B10" s="32"/>
      <c r="C10" s="34"/>
      <c r="D10" s="30"/>
      <c r="E10" s="33"/>
      <c r="F10" s="33"/>
      <c r="G10" s="30"/>
    </row>
    <row r="11" ht="25.5" customHeight="1" spans="1:7">
      <c r="A11" s="30">
        <v>8</v>
      </c>
      <c r="B11" s="32"/>
      <c r="C11" s="34"/>
      <c r="D11" s="30"/>
      <c r="E11" s="33"/>
      <c r="F11" s="33"/>
      <c r="G11" s="30"/>
    </row>
    <row r="12" ht="25.5" customHeight="1" spans="1:7">
      <c r="A12" s="30">
        <v>9</v>
      </c>
      <c r="B12" s="30"/>
      <c r="C12" s="34"/>
      <c r="D12" s="30"/>
      <c r="E12" s="33"/>
      <c r="F12" s="33"/>
      <c r="G12" s="30"/>
    </row>
    <row r="13" ht="25.5" customHeight="1" spans="1:7">
      <c r="A13" s="30">
        <v>10</v>
      </c>
      <c r="B13" s="30"/>
      <c r="C13" s="34"/>
      <c r="D13" s="30"/>
      <c r="E13" s="33"/>
      <c r="F13" s="33"/>
      <c r="G13" s="30"/>
    </row>
    <row r="14" ht="25.5" customHeight="1" spans="1:7">
      <c r="A14" s="30">
        <v>11</v>
      </c>
      <c r="B14" s="30"/>
      <c r="C14" s="44"/>
      <c r="D14" s="30"/>
      <c r="E14" s="33"/>
      <c r="F14" s="33"/>
      <c r="G14" s="30"/>
    </row>
    <row r="15" ht="25.5" customHeight="1" spans="1:7">
      <c r="A15" s="30">
        <v>12</v>
      </c>
      <c r="B15" s="30"/>
      <c r="C15" s="44"/>
      <c r="D15" s="30"/>
      <c r="E15" s="33"/>
      <c r="F15" s="33"/>
      <c r="G15" s="30"/>
    </row>
    <row r="16" ht="25.5" customHeight="1" spans="1:7">
      <c r="A16" s="30">
        <v>13</v>
      </c>
      <c r="B16" s="30"/>
      <c r="C16" s="44"/>
      <c r="D16" s="30"/>
      <c r="E16" s="33"/>
      <c r="F16" s="33"/>
      <c r="G16" s="30"/>
    </row>
    <row r="17" ht="25.5" customHeight="1" spans="1:7">
      <c r="A17" s="30">
        <v>14</v>
      </c>
      <c r="B17" s="30"/>
      <c r="C17" s="30"/>
      <c r="D17" s="30"/>
      <c r="E17" s="30"/>
      <c r="F17" s="30"/>
      <c r="G17" s="30"/>
    </row>
    <row r="18" ht="25.5" customHeight="1" spans="1:7">
      <c r="A18" s="30">
        <v>15</v>
      </c>
      <c r="B18" s="30"/>
      <c r="C18" s="30"/>
      <c r="D18" s="30"/>
      <c r="E18" s="30"/>
      <c r="F18" s="30"/>
      <c r="G18" s="30"/>
    </row>
    <row r="19" ht="54" customHeight="1" spans="1:7">
      <c r="A19" s="18" t="s">
        <v>39</v>
      </c>
      <c r="B19" s="19"/>
      <c r="C19" s="19"/>
      <c r="D19" s="19"/>
      <c r="E19" s="20"/>
      <c r="F19" s="68">
        <f>F4+F5+F6+F7+F8+F9+F10</f>
        <v>3025</v>
      </c>
      <c r="G19" s="22"/>
    </row>
  </sheetData>
  <mergeCells count="4">
    <mergeCell ref="A1:G1"/>
    <mergeCell ref="A2:G2"/>
    <mergeCell ref="A19:E19"/>
    <mergeCell ref="F19:G19"/>
  </mergeCells>
  <pageMargins left="0.7" right="0.7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85" zoomScaleNormal="85" workbookViewId="0">
      <selection activeCell="A1" sqref="A1:G19"/>
    </sheetView>
  </sheetViews>
  <sheetFormatPr defaultColWidth="9" defaultRowHeight="13.5" outlineLevelCol="6"/>
  <cols>
    <col min="1" max="1" width="3.25" style="23" customWidth="1"/>
    <col min="2" max="2" width="18" style="23" customWidth="1"/>
    <col min="3" max="3" width="12.875" style="23" customWidth="1"/>
    <col min="4" max="4" width="10.125" style="23" customWidth="1"/>
    <col min="5" max="5" width="14.75" style="23" customWidth="1"/>
    <col min="6" max="6" width="12.5" style="23" customWidth="1"/>
    <col min="7" max="7" width="14.25" style="23" customWidth="1"/>
    <col min="8" max="16384" width="9" style="23"/>
  </cols>
  <sheetData>
    <row r="1" ht="84.75" customHeight="1" spans="1:7">
      <c r="A1" s="45" t="s">
        <v>69</v>
      </c>
      <c r="B1" s="46"/>
      <c r="C1" s="46"/>
      <c r="D1" s="46"/>
      <c r="E1" s="46"/>
      <c r="F1" s="46"/>
      <c r="G1" s="46"/>
    </row>
    <row r="2" ht="37.5" customHeight="1" spans="1:7">
      <c r="A2" s="41" t="s">
        <v>95</v>
      </c>
      <c r="B2" s="42"/>
      <c r="C2" s="42"/>
      <c r="D2" s="42"/>
      <c r="E2" s="42"/>
      <c r="F2" s="42"/>
      <c r="G2" s="43"/>
    </row>
    <row r="3" ht="48.75" customHeight="1" spans="1:7">
      <c r="A3" s="28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</v>
      </c>
    </row>
    <row r="4" ht="40.5" customHeight="1" spans="1:7">
      <c r="A4" s="30">
        <v>1</v>
      </c>
      <c r="B4" s="59" t="s">
        <v>96</v>
      </c>
      <c r="C4" s="34">
        <v>44366</v>
      </c>
      <c r="D4" s="48">
        <v>1711</v>
      </c>
      <c r="E4" s="33">
        <v>0.1</v>
      </c>
      <c r="F4" s="33">
        <f>D4*E4</f>
        <v>171.1</v>
      </c>
      <c r="G4" s="30"/>
    </row>
    <row r="5" ht="29.25" customHeight="1" spans="1:7">
      <c r="A5" s="30">
        <v>2</v>
      </c>
      <c r="B5" s="59" t="s">
        <v>97</v>
      </c>
      <c r="C5" s="34">
        <v>44387</v>
      </c>
      <c r="D5" s="48">
        <v>65</v>
      </c>
      <c r="E5" s="33">
        <v>10</v>
      </c>
      <c r="F5" s="33">
        <f t="shared" ref="F5:F7" si="0">D5*E5</f>
        <v>650</v>
      </c>
      <c r="G5" s="30"/>
    </row>
    <row r="6" ht="29.25" customHeight="1" spans="1:7">
      <c r="A6" s="30">
        <v>3</v>
      </c>
      <c r="B6" s="59" t="s">
        <v>98</v>
      </c>
      <c r="C6" s="34">
        <v>44377</v>
      </c>
      <c r="D6" s="48">
        <v>1</v>
      </c>
      <c r="E6" s="33">
        <v>120</v>
      </c>
      <c r="F6" s="33">
        <f t="shared" si="0"/>
        <v>120</v>
      </c>
      <c r="G6" s="30"/>
    </row>
    <row r="7" ht="29.25" customHeight="1" spans="1:7">
      <c r="A7" s="30">
        <v>4</v>
      </c>
      <c r="B7" s="59" t="s">
        <v>99</v>
      </c>
      <c r="C7" s="34">
        <v>44401</v>
      </c>
      <c r="D7" s="48">
        <v>1</v>
      </c>
      <c r="E7" s="33">
        <v>5000</v>
      </c>
      <c r="F7" s="33">
        <f t="shared" si="0"/>
        <v>5000</v>
      </c>
      <c r="G7" s="30"/>
    </row>
    <row r="8" ht="29.25" customHeight="1" spans="1:7">
      <c r="A8" s="30">
        <v>5</v>
      </c>
      <c r="B8" s="59"/>
      <c r="C8" s="34"/>
      <c r="D8" s="48"/>
      <c r="E8" s="33"/>
      <c r="F8" s="33"/>
      <c r="G8" s="30"/>
    </row>
    <row r="9" ht="29.25" customHeight="1" spans="1:7">
      <c r="A9" s="30">
        <v>6</v>
      </c>
      <c r="B9" s="59"/>
      <c r="C9" s="34"/>
      <c r="D9" s="48"/>
      <c r="E9" s="33"/>
      <c r="F9" s="33"/>
      <c r="G9" s="30"/>
    </row>
    <row r="10" ht="29.25" customHeight="1" spans="1:7">
      <c r="A10" s="30">
        <v>7</v>
      </c>
      <c r="B10" s="59"/>
      <c r="C10" s="60"/>
      <c r="D10" s="48"/>
      <c r="E10" s="33"/>
      <c r="F10" s="33"/>
      <c r="G10" s="30"/>
    </row>
    <row r="11" ht="29.25" customHeight="1" spans="1:7">
      <c r="A11" s="30">
        <v>8</v>
      </c>
      <c r="B11" s="32"/>
      <c r="C11" s="60"/>
      <c r="D11" s="48"/>
      <c r="E11" s="33"/>
      <c r="F11" s="33"/>
      <c r="G11" s="30"/>
    </row>
    <row r="12" ht="29.25" customHeight="1" spans="1:7">
      <c r="A12" s="30">
        <v>9</v>
      </c>
      <c r="B12" s="32"/>
      <c r="C12" s="60"/>
      <c r="D12" s="48"/>
      <c r="E12" s="33"/>
      <c r="F12" s="33"/>
      <c r="G12" s="30"/>
    </row>
    <row r="13" ht="29.25" customHeight="1" spans="1:7">
      <c r="A13" s="30">
        <v>10</v>
      </c>
      <c r="B13" s="32"/>
      <c r="C13" s="60"/>
      <c r="D13" s="48"/>
      <c r="E13" s="33"/>
      <c r="F13" s="33"/>
      <c r="G13" s="30"/>
    </row>
    <row r="14" ht="29.25" customHeight="1" spans="1:7">
      <c r="A14" s="30">
        <v>11</v>
      </c>
      <c r="B14" s="30"/>
      <c r="C14" s="61"/>
      <c r="D14" s="48"/>
      <c r="E14" s="33"/>
      <c r="F14" s="33"/>
      <c r="G14" s="30"/>
    </row>
    <row r="15" ht="29.25" customHeight="1" spans="1:7">
      <c r="A15" s="30">
        <v>12</v>
      </c>
      <c r="B15" s="30"/>
      <c r="C15" s="61"/>
      <c r="D15" s="48"/>
      <c r="E15" s="33"/>
      <c r="F15" s="33"/>
      <c r="G15" s="30"/>
    </row>
    <row r="16" ht="29.25" customHeight="1" spans="1:7">
      <c r="A16" s="30">
        <v>13</v>
      </c>
      <c r="B16" s="30"/>
      <c r="C16" s="61"/>
      <c r="D16" s="62"/>
      <c r="E16" s="33"/>
      <c r="F16" s="33"/>
      <c r="G16" s="30"/>
    </row>
    <row r="17" ht="29.25" customHeight="1" spans="1:7">
      <c r="A17" s="30">
        <v>14</v>
      </c>
      <c r="B17" s="30"/>
      <c r="C17" s="62"/>
      <c r="D17" s="62"/>
      <c r="E17" s="30"/>
      <c r="F17" s="30"/>
      <c r="G17" s="30"/>
    </row>
    <row r="18" ht="29.25" customHeight="1" spans="1:7">
      <c r="A18" s="30">
        <v>15</v>
      </c>
      <c r="B18" s="30"/>
      <c r="C18" s="62"/>
      <c r="D18" s="62"/>
      <c r="E18" s="30"/>
      <c r="F18" s="30"/>
      <c r="G18" s="30"/>
    </row>
    <row r="19" ht="54" customHeight="1" spans="1:7">
      <c r="A19" s="18" t="s">
        <v>39</v>
      </c>
      <c r="B19" s="19"/>
      <c r="C19" s="19"/>
      <c r="D19" s="19"/>
      <c r="E19" s="20"/>
      <c r="F19" s="40">
        <f>F4+F5+F6+F7+F8+F9+F10+F11+F12+F13+F14+F15+F16</f>
        <v>5941.1</v>
      </c>
      <c r="G19" s="22"/>
    </row>
  </sheetData>
  <mergeCells count="4">
    <mergeCell ref="A1:G1"/>
    <mergeCell ref="A2:G2"/>
    <mergeCell ref="A19:E19"/>
    <mergeCell ref="F19:G19"/>
  </mergeCells>
  <pageMargins left="0.7" right="0.7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85" zoomScaleNormal="85" topLeftCell="A2" workbookViewId="0">
      <selection activeCell="I1" sqref="I1:O19"/>
    </sheetView>
  </sheetViews>
  <sheetFormatPr defaultColWidth="9" defaultRowHeight="13.5"/>
  <cols>
    <col min="1" max="1" width="4" style="23" customWidth="1"/>
    <col min="2" max="2" width="19.625" style="23" customWidth="1"/>
    <col min="3" max="3" width="13.375" style="23" customWidth="1"/>
    <col min="4" max="4" width="12" style="23" customWidth="1"/>
    <col min="5" max="6" width="13.375" style="23" customWidth="1"/>
    <col min="7" max="8" width="11.875" style="23" customWidth="1"/>
    <col min="9" max="9" width="9" style="23"/>
    <col min="10" max="15" width="15.75" style="23" customWidth="1"/>
    <col min="16" max="16384" width="9" style="23"/>
  </cols>
  <sheetData>
    <row r="1" ht="76.5" customHeight="1" spans="1:15">
      <c r="A1" s="63" t="s">
        <v>1</v>
      </c>
      <c r="B1" s="46"/>
      <c r="C1" s="46"/>
      <c r="D1" s="46"/>
      <c r="E1" s="46"/>
      <c r="F1" s="46"/>
      <c r="G1" s="46"/>
      <c r="H1" s="46"/>
      <c r="I1" s="63" t="s">
        <v>1</v>
      </c>
      <c r="J1" s="46"/>
      <c r="K1" s="46"/>
      <c r="L1" s="46"/>
      <c r="M1" s="46"/>
      <c r="N1" s="46"/>
      <c r="O1" s="46"/>
    </row>
    <row r="2" ht="44.25" customHeight="1" spans="1:15">
      <c r="A2" s="64" t="s">
        <v>100</v>
      </c>
      <c r="B2" s="65"/>
      <c r="C2" s="65"/>
      <c r="D2" s="65"/>
      <c r="E2" s="65"/>
      <c r="F2" s="65"/>
      <c r="G2" s="65"/>
      <c r="H2" s="65"/>
      <c r="I2" s="64" t="s">
        <v>88</v>
      </c>
      <c r="J2" s="65"/>
      <c r="K2" s="65"/>
      <c r="L2" s="65"/>
      <c r="M2" s="65"/>
      <c r="N2" s="65"/>
      <c r="O2" s="65"/>
    </row>
    <row r="3" ht="55.5" customHeight="1" spans="1:15">
      <c r="A3" s="29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89</v>
      </c>
      <c r="H3" s="29"/>
      <c r="I3" s="29" t="s">
        <v>4</v>
      </c>
      <c r="J3" s="29" t="s">
        <v>5</v>
      </c>
      <c r="K3" s="29" t="s">
        <v>9</v>
      </c>
      <c r="L3" s="29" t="s">
        <v>67</v>
      </c>
      <c r="M3" s="29" t="s">
        <v>10</v>
      </c>
      <c r="N3" s="29" t="s">
        <v>11</v>
      </c>
      <c r="O3" s="29" t="s">
        <v>89</v>
      </c>
    </row>
    <row r="4" ht="44.25" customHeight="1" spans="1:15">
      <c r="A4" s="30">
        <v>1</v>
      </c>
      <c r="B4" s="59" t="s">
        <v>101</v>
      </c>
      <c r="C4" s="34">
        <v>44257</v>
      </c>
      <c r="D4" s="30">
        <v>1</v>
      </c>
      <c r="E4" s="33">
        <v>300</v>
      </c>
      <c r="F4" s="33">
        <f t="shared" ref="F4:F9" si="0">E4*D4</f>
        <v>300</v>
      </c>
      <c r="G4" s="30"/>
      <c r="H4" s="30"/>
      <c r="I4" s="30">
        <v>1</v>
      </c>
      <c r="J4" s="59" t="s">
        <v>102</v>
      </c>
      <c r="K4" s="34">
        <v>44029</v>
      </c>
      <c r="L4" s="30">
        <v>1</v>
      </c>
      <c r="M4" s="33">
        <v>700</v>
      </c>
      <c r="N4" s="33">
        <f>M4*L4</f>
        <v>700</v>
      </c>
      <c r="O4" s="30"/>
    </row>
    <row r="5" ht="32.25" customHeight="1" spans="1:15">
      <c r="A5" s="30">
        <v>2</v>
      </c>
      <c r="B5" s="59" t="s">
        <v>103</v>
      </c>
      <c r="C5" s="34">
        <v>44305</v>
      </c>
      <c r="D5" s="30">
        <v>1</v>
      </c>
      <c r="E5" s="33">
        <v>1020</v>
      </c>
      <c r="F5" s="33">
        <f t="shared" si="0"/>
        <v>1020</v>
      </c>
      <c r="G5" s="30"/>
      <c r="H5" s="30"/>
      <c r="I5" s="30">
        <v>2</v>
      </c>
      <c r="J5" s="32"/>
      <c r="K5" s="34"/>
      <c r="L5" s="30"/>
      <c r="M5" s="33"/>
      <c r="N5" s="33">
        <f>M5*L5</f>
        <v>0</v>
      </c>
      <c r="O5" s="30"/>
    </row>
    <row r="6" ht="32.25" customHeight="1" spans="1:15">
      <c r="A6" s="30">
        <v>3</v>
      </c>
      <c r="B6" s="66" t="s">
        <v>104</v>
      </c>
      <c r="C6" s="34">
        <v>44314</v>
      </c>
      <c r="D6" s="30">
        <v>30</v>
      </c>
      <c r="E6" s="33">
        <v>12</v>
      </c>
      <c r="F6" s="33">
        <f t="shared" si="0"/>
        <v>360</v>
      </c>
      <c r="G6" s="30"/>
      <c r="H6" s="30"/>
      <c r="I6" s="30">
        <v>3</v>
      </c>
      <c r="J6" s="32"/>
      <c r="K6" s="34"/>
      <c r="L6" s="30"/>
      <c r="M6" s="33"/>
      <c r="N6" s="33">
        <f>M6*L6</f>
        <v>0</v>
      </c>
      <c r="O6" s="30"/>
    </row>
    <row r="7" ht="32.25" customHeight="1" spans="1:15">
      <c r="A7" s="30">
        <v>4</v>
      </c>
      <c r="B7" s="59" t="s">
        <v>105</v>
      </c>
      <c r="C7" s="34">
        <v>44316</v>
      </c>
      <c r="D7" s="30">
        <v>2</v>
      </c>
      <c r="E7" s="33">
        <v>100</v>
      </c>
      <c r="F7" s="33">
        <f t="shared" si="0"/>
        <v>200</v>
      </c>
      <c r="G7" s="30"/>
      <c r="H7" s="30"/>
      <c r="I7" s="30">
        <v>4</v>
      </c>
      <c r="J7" s="32"/>
      <c r="K7" s="34"/>
      <c r="L7" s="30"/>
      <c r="M7" s="33"/>
      <c r="N7" s="33"/>
      <c r="O7" s="30"/>
    </row>
    <row r="8" ht="32.25" customHeight="1" spans="1:15">
      <c r="A8" s="30">
        <v>5</v>
      </c>
      <c r="B8" s="59" t="s">
        <v>106</v>
      </c>
      <c r="C8" s="34">
        <v>44322</v>
      </c>
      <c r="D8" s="30">
        <v>8</v>
      </c>
      <c r="E8" s="33">
        <v>60</v>
      </c>
      <c r="F8" s="33">
        <f t="shared" si="0"/>
        <v>480</v>
      </c>
      <c r="G8" s="30"/>
      <c r="H8" s="30"/>
      <c r="I8" s="30">
        <v>5</v>
      </c>
      <c r="J8" s="32"/>
      <c r="K8" s="34"/>
      <c r="L8" s="30"/>
      <c r="M8" s="33"/>
      <c r="N8" s="33"/>
      <c r="O8" s="30"/>
    </row>
    <row r="9" ht="32.25" customHeight="1" spans="1:15">
      <c r="A9" s="30">
        <v>6</v>
      </c>
      <c r="B9" s="59" t="s">
        <v>107</v>
      </c>
      <c r="C9" s="34">
        <v>44314</v>
      </c>
      <c r="D9" s="30">
        <v>30</v>
      </c>
      <c r="E9" s="33">
        <v>10</v>
      </c>
      <c r="F9" s="33">
        <f t="shared" si="0"/>
        <v>300</v>
      </c>
      <c r="G9" s="30"/>
      <c r="H9" s="30"/>
      <c r="I9" s="30">
        <v>6</v>
      </c>
      <c r="J9" s="32"/>
      <c r="K9" s="34"/>
      <c r="L9" s="30"/>
      <c r="M9" s="33"/>
      <c r="N9" s="33"/>
      <c r="O9" s="30"/>
    </row>
    <row r="10" ht="32.25" customHeight="1" spans="1:15">
      <c r="A10" s="30">
        <v>7</v>
      </c>
      <c r="B10" s="59"/>
      <c r="C10" s="34"/>
      <c r="D10" s="30"/>
      <c r="E10" s="33"/>
      <c r="F10" s="33"/>
      <c r="G10" s="30"/>
      <c r="H10" s="30"/>
      <c r="I10" s="30">
        <v>7</v>
      </c>
      <c r="J10" s="32"/>
      <c r="K10" s="34"/>
      <c r="L10" s="30"/>
      <c r="M10" s="33"/>
      <c r="N10" s="33"/>
      <c r="O10" s="30"/>
    </row>
    <row r="11" ht="32.25" customHeight="1" spans="1:15">
      <c r="A11" s="30">
        <v>8</v>
      </c>
      <c r="B11" s="32"/>
      <c r="C11" s="34"/>
      <c r="D11" s="30"/>
      <c r="E11" s="33"/>
      <c r="F11" s="33"/>
      <c r="G11" s="30"/>
      <c r="H11" s="30"/>
      <c r="I11" s="30">
        <v>8</v>
      </c>
      <c r="J11" s="32"/>
      <c r="K11" s="34"/>
      <c r="L11" s="30"/>
      <c r="M11" s="33"/>
      <c r="N11" s="33"/>
      <c r="O11" s="30"/>
    </row>
    <row r="12" ht="32.25" customHeight="1" spans="1:15">
      <c r="A12" s="30">
        <v>9</v>
      </c>
      <c r="B12" s="30"/>
      <c r="C12" s="34"/>
      <c r="D12" s="30"/>
      <c r="E12" s="33"/>
      <c r="F12" s="33"/>
      <c r="G12" s="30"/>
      <c r="H12" s="30"/>
      <c r="I12" s="30">
        <v>9</v>
      </c>
      <c r="J12" s="30"/>
      <c r="K12" s="34"/>
      <c r="L12" s="30"/>
      <c r="M12" s="33"/>
      <c r="N12" s="33"/>
      <c r="O12" s="30"/>
    </row>
    <row r="13" ht="32.25" customHeight="1" spans="1:15">
      <c r="A13" s="30">
        <v>10</v>
      </c>
      <c r="B13" s="30"/>
      <c r="C13" s="34"/>
      <c r="D13" s="30"/>
      <c r="E13" s="33"/>
      <c r="F13" s="33"/>
      <c r="G13" s="30"/>
      <c r="H13" s="30"/>
      <c r="I13" s="30">
        <v>10</v>
      </c>
      <c r="J13" s="30"/>
      <c r="K13" s="34"/>
      <c r="L13" s="30"/>
      <c r="M13" s="33"/>
      <c r="N13" s="33"/>
      <c r="O13" s="30"/>
    </row>
    <row r="14" ht="32.25" customHeight="1" spans="1:15">
      <c r="A14" s="30">
        <v>11</v>
      </c>
      <c r="B14" s="30"/>
      <c r="C14" s="44"/>
      <c r="D14" s="30"/>
      <c r="E14" s="33"/>
      <c r="F14" s="33"/>
      <c r="G14" s="30"/>
      <c r="H14" s="30"/>
      <c r="I14" s="30">
        <v>11</v>
      </c>
      <c r="J14" s="30"/>
      <c r="K14" s="44"/>
      <c r="L14" s="30"/>
      <c r="M14" s="33"/>
      <c r="N14" s="33"/>
      <c r="O14" s="30"/>
    </row>
    <row r="15" ht="32.25" customHeight="1" spans="1:15">
      <c r="A15" s="30">
        <v>12</v>
      </c>
      <c r="B15" s="30"/>
      <c r="C15" s="44"/>
      <c r="D15" s="30"/>
      <c r="E15" s="33"/>
      <c r="F15" s="33"/>
      <c r="G15" s="30"/>
      <c r="H15" s="30"/>
      <c r="I15" s="30">
        <v>12</v>
      </c>
      <c r="J15" s="30"/>
      <c r="K15" s="44"/>
      <c r="L15" s="30"/>
      <c r="M15" s="33"/>
      <c r="N15" s="33"/>
      <c r="O15" s="30"/>
    </row>
    <row r="16" ht="32.25" customHeight="1" spans="1:15">
      <c r="A16" s="30">
        <v>13</v>
      </c>
      <c r="B16" s="30"/>
      <c r="C16" s="44"/>
      <c r="D16" s="30"/>
      <c r="E16" s="33"/>
      <c r="F16" s="33"/>
      <c r="G16" s="30"/>
      <c r="H16" s="30"/>
      <c r="I16" s="30">
        <v>13</v>
      </c>
      <c r="J16" s="30"/>
      <c r="K16" s="44"/>
      <c r="L16" s="30"/>
      <c r="M16" s="33"/>
      <c r="N16" s="33"/>
      <c r="O16" s="30"/>
    </row>
    <row r="17" ht="32.25" customHeight="1" spans="1:15">
      <c r="A17" s="30">
        <v>14</v>
      </c>
      <c r="B17" s="30"/>
      <c r="C17" s="30"/>
      <c r="D17" s="30"/>
      <c r="E17" s="30"/>
      <c r="F17" s="30"/>
      <c r="G17" s="30"/>
      <c r="H17" s="30"/>
      <c r="I17" s="30">
        <v>14</v>
      </c>
      <c r="J17" s="30"/>
      <c r="K17" s="30"/>
      <c r="L17" s="30"/>
      <c r="M17" s="30"/>
      <c r="N17" s="30"/>
      <c r="O17" s="30"/>
    </row>
    <row r="18" ht="32.25" customHeight="1" spans="1:15">
      <c r="A18" s="30">
        <v>15</v>
      </c>
      <c r="B18" s="30"/>
      <c r="C18" s="30"/>
      <c r="D18" s="30"/>
      <c r="E18" s="30"/>
      <c r="F18" s="30"/>
      <c r="G18" s="30"/>
      <c r="H18" s="30"/>
      <c r="I18" s="30">
        <v>15</v>
      </c>
      <c r="J18" s="30"/>
      <c r="K18" s="30"/>
      <c r="L18" s="30"/>
      <c r="M18" s="30"/>
      <c r="N18" s="30"/>
      <c r="O18" s="30"/>
    </row>
    <row r="19" ht="54" customHeight="1" spans="1:15">
      <c r="A19" s="18" t="s">
        <v>39</v>
      </c>
      <c r="B19" s="19"/>
      <c r="C19" s="19"/>
      <c r="D19" s="19"/>
      <c r="E19" s="20"/>
      <c r="F19" s="40">
        <f>F4+F5+F6+F7+F8+F9</f>
        <v>2660</v>
      </c>
      <c r="G19" s="22"/>
      <c r="H19" s="67"/>
      <c r="I19" s="18" t="s">
        <v>39</v>
      </c>
      <c r="J19" s="19"/>
      <c r="K19" s="19"/>
      <c r="L19" s="19"/>
      <c r="M19" s="20"/>
      <c r="N19" s="40">
        <f>N4+N5+N6+N12+N13+N14+N15+N16+N17+N18+O4+O5+O6+O12</f>
        <v>700</v>
      </c>
      <c r="O19" s="22"/>
    </row>
  </sheetData>
  <mergeCells count="8">
    <mergeCell ref="A1:G1"/>
    <mergeCell ref="I1:O1"/>
    <mergeCell ref="A2:G2"/>
    <mergeCell ref="I2:O2"/>
    <mergeCell ref="A19:E19"/>
    <mergeCell ref="F19:G19"/>
    <mergeCell ref="I19:M19"/>
    <mergeCell ref="N19:O19"/>
  </mergeCells>
  <pageMargins left="0.7" right="0.7" top="0.75" bottom="0.75" header="0.3" footer="0.3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85" zoomScaleNormal="85" workbookViewId="0">
      <selection activeCell="K9" sqref="K9"/>
    </sheetView>
  </sheetViews>
  <sheetFormatPr defaultColWidth="9" defaultRowHeight="13.5" outlineLevelCol="6"/>
  <cols>
    <col min="1" max="1" width="5.125" style="23" customWidth="1"/>
    <col min="2" max="2" width="19.625" style="23" customWidth="1"/>
    <col min="3" max="3" width="12.875" style="23" customWidth="1"/>
    <col min="4" max="4" width="9" style="23" customWidth="1"/>
    <col min="5" max="5" width="13.375" style="23" customWidth="1"/>
    <col min="6" max="6" width="13.75" style="23" customWidth="1"/>
    <col min="7" max="7" width="14.25" style="23" customWidth="1"/>
    <col min="8" max="16384" width="9" style="23"/>
  </cols>
  <sheetData>
    <row r="1" ht="99.75" customHeight="1" spans="1:7">
      <c r="A1" s="24" t="s">
        <v>108</v>
      </c>
      <c r="B1" s="24"/>
      <c r="C1" s="24"/>
      <c r="D1" s="24"/>
      <c r="E1" s="24"/>
      <c r="F1" s="24"/>
      <c r="G1" s="24"/>
    </row>
    <row r="2" ht="37.5" customHeight="1" spans="1:7">
      <c r="A2" s="41" t="s">
        <v>109</v>
      </c>
      <c r="B2" s="42"/>
      <c r="C2" s="42"/>
      <c r="D2" s="42"/>
      <c r="E2" s="42"/>
      <c r="F2" s="42"/>
      <c r="G2" s="43"/>
    </row>
    <row r="3" ht="48.75" customHeight="1" spans="1:7">
      <c r="A3" s="28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</v>
      </c>
    </row>
    <row r="4" ht="29.25" customHeight="1" spans="1:7">
      <c r="A4" s="30">
        <v>1</v>
      </c>
      <c r="B4" s="11" t="s">
        <v>110</v>
      </c>
      <c r="C4" s="31">
        <v>44306</v>
      </c>
      <c r="D4" s="32">
        <v>15</v>
      </c>
      <c r="E4" s="33">
        <v>50</v>
      </c>
      <c r="F4" s="33">
        <f>D4*E4</f>
        <v>750</v>
      </c>
      <c r="G4" s="30"/>
    </row>
    <row r="5" ht="29.25" customHeight="1" spans="1:7">
      <c r="A5" s="30">
        <v>2</v>
      </c>
      <c r="B5" s="11" t="s">
        <v>111</v>
      </c>
      <c r="C5" s="31">
        <v>44306</v>
      </c>
      <c r="D5" s="30">
        <v>39</v>
      </c>
      <c r="E5" s="33">
        <v>5</v>
      </c>
      <c r="F5" s="33">
        <f>D5*E5</f>
        <v>195</v>
      </c>
      <c r="G5" s="30"/>
    </row>
    <row r="6" ht="29.25" customHeight="1" spans="1:7">
      <c r="A6" s="30">
        <v>3</v>
      </c>
      <c r="B6" s="11" t="s">
        <v>112</v>
      </c>
      <c r="C6" s="31">
        <v>44305</v>
      </c>
      <c r="D6" s="30">
        <v>1</v>
      </c>
      <c r="E6" s="33">
        <v>520</v>
      </c>
      <c r="F6" s="33">
        <f>D6*E6</f>
        <v>520</v>
      </c>
      <c r="G6" s="30"/>
    </row>
    <row r="7" ht="29.25" customHeight="1" spans="1:7">
      <c r="A7" s="30">
        <v>4</v>
      </c>
      <c r="B7" s="11" t="s">
        <v>113</v>
      </c>
      <c r="C7" s="31">
        <v>44228</v>
      </c>
      <c r="D7" s="30">
        <v>300</v>
      </c>
      <c r="E7" s="33">
        <v>5</v>
      </c>
      <c r="F7" s="33">
        <f t="shared" ref="F7" si="0">D7*E7</f>
        <v>1500</v>
      </c>
      <c r="G7" s="30"/>
    </row>
    <row r="8" ht="29.25" customHeight="1" spans="1:7">
      <c r="A8" s="30">
        <v>5</v>
      </c>
      <c r="B8" s="32" t="s">
        <v>114</v>
      </c>
      <c r="C8" s="31">
        <v>44228</v>
      </c>
      <c r="D8" s="30">
        <v>1</v>
      </c>
      <c r="E8" s="33">
        <v>1700</v>
      </c>
      <c r="F8" s="33">
        <v>1675</v>
      </c>
      <c r="G8" s="30"/>
    </row>
    <row r="9" ht="29.25" customHeight="1" spans="1:7">
      <c r="A9" s="30">
        <v>6</v>
      </c>
      <c r="B9" s="32" t="s">
        <v>115</v>
      </c>
      <c r="C9" s="34">
        <v>43939</v>
      </c>
      <c r="D9" s="30">
        <v>1</v>
      </c>
      <c r="E9" s="33">
        <v>20</v>
      </c>
      <c r="F9" s="33">
        <v>100</v>
      </c>
      <c r="G9" s="30"/>
    </row>
    <row r="10" ht="29.25" customHeight="1" spans="1:7">
      <c r="A10" s="30">
        <v>7</v>
      </c>
      <c r="B10" s="32"/>
      <c r="C10" s="34"/>
      <c r="D10" s="30"/>
      <c r="E10" s="33"/>
      <c r="F10" s="33"/>
      <c r="G10" s="30"/>
    </row>
    <row r="11" ht="29.25" customHeight="1" spans="1:7">
      <c r="A11" s="30">
        <v>8</v>
      </c>
      <c r="B11" s="32"/>
      <c r="C11" s="34"/>
      <c r="D11" s="30"/>
      <c r="E11" s="33"/>
      <c r="F11" s="33"/>
      <c r="G11" s="30"/>
    </row>
    <row r="12" ht="29.25" customHeight="1" spans="1:7">
      <c r="A12" s="30">
        <v>9</v>
      </c>
      <c r="B12" s="30"/>
      <c r="C12" s="34"/>
      <c r="D12" s="30"/>
      <c r="E12" s="33"/>
      <c r="F12" s="33"/>
      <c r="G12" s="30"/>
    </row>
    <row r="13" ht="29.25" customHeight="1" spans="1:7">
      <c r="A13" s="30">
        <v>10</v>
      </c>
      <c r="B13" s="30"/>
      <c r="C13" s="34"/>
      <c r="D13" s="30"/>
      <c r="E13" s="33"/>
      <c r="F13" s="33"/>
      <c r="G13" s="30"/>
    </row>
    <row r="14" ht="29.25" customHeight="1" spans="1:7">
      <c r="A14" s="30">
        <v>11</v>
      </c>
      <c r="B14" s="30"/>
      <c r="C14" s="44"/>
      <c r="D14" s="30"/>
      <c r="E14" s="33"/>
      <c r="F14" s="33"/>
      <c r="G14" s="30"/>
    </row>
    <row r="15" ht="29.25" customHeight="1" spans="1:7">
      <c r="A15" s="30">
        <v>12</v>
      </c>
      <c r="B15" s="30"/>
      <c r="C15" s="44"/>
      <c r="D15" s="30"/>
      <c r="E15" s="33"/>
      <c r="F15" s="33"/>
      <c r="G15" s="30"/>
    </row>
    <row r="16" ht="29.25" customHeight="1" spans="1:7">
      <c r="A16" s="30">
        <v>13</v>
      </c>
      <c r="B16" s="30"/>
      <c r="C16" s="44"/>
      <c r="D16" s="30"/>
      <c r="E16" s="33"/>
      <c r="F16" s="33"/>
      <c r="G16" s="30"/>
    </row>
    <row r="17" ht="29.25" customHeight="1" spans="1:7">
      <c r="A17" s="30">
        <v>14</v>
      </c>
      <c r="B17" s="30"/>
      <c r="C17" s="30"/>
      <c r="D17" s="30"/>
      <c r="E17" s="30"/>
      <c r="F17" s="30"/>
      <c r="G17" s="30"/>
    </row>
    <row r="18" ht="29.25" customHeight="1" spans="1:7">
      <c r="A18" s="30">
        <v>15</v>
      </c>
      <c r="B18" s="30"/>
      <c r="C18" s="30"/>
      <c r="D18" s="30"/>
      <c r="E18" s="30"/>
      <c r="F18" s="30"/>
      <c r="G18" s="30"/>
    </row>
    <row r="19" ht="29.25" customHeight="1" spans="1:7">
      <c r="A19" s="36" t="s">
        <v>79</v>
      </c>
      <c r="B19" s="37"/>
      <c r="C19" s="38"/>
      <c r="D19" s="39"/>
      <c r="E19" s="39"/>
      <c r="F19" s="39"/>
      <c r="G19" s="37"/>
    </row>
    <row r="20" ht="54" customHeight="1" spans="1:7">
      <c r="A20" s="18" t="s">
        <v>39</v>
      </c>
      <c r="B20" s="19"/>
      <c r="C20" s="19"/>
      <c r="D20" s="19"/>
      <c r="E20" s="20"/>
      <c r="F20" s="40">
        <f>F4+F5+F6+F7+F8+F9+F10</f>
        <v>4740</v>
      </c>
      <c r="G20" s="22"/>
    </row>
  </sheetData>
  <mergeCells count="6">
    <mergeCell ref="A1:G1"/>
    <mergeCell ref="A2:G2"/>
    <mergeCell ref="A19:B19"/>
    <mergeCell ref="C19:G19"/>
    <mergeCell ref="A20:E20"/>
    <mergeCell ref="F20:G20"/>
  </mergeCells>
  <pageMargins left="0.7" right="0.7" top="0.75" bottom="0.75" header="0.3" footer="0.3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15" zoomScaleNormal="115" workbookViewId="0">
      <selection activeCell="F15" sqref="F15"/>
    </sheetView>
  </sheetViews>
  <sheetFormatPr defaultColWidth="9" defaultRowHeight="13.5" outlineLevelCol="6"/>
  <cols>
    <col min="1" max="1" width="3.25" style="23" customWidth="1"/>
    <col min="2" max="2" width="18" style="23" customWidth="1"/>
    <col min="3" max="3" width="12.875" style="23" customWidth="1"/>
    <col min="4" max="4" width="10.125" style="23" customWidth="1"/>
    <col min="5" max="5" width="14.75" style="23" customWidth="1"/>
    <col min="6" max="6" width="12.5" style="23" customWidth="1"/>
    <col min="7" max="7" width="14.25" style="23" customWidth="1"/>
    <col min="8" max="16384" width="9" style="23"/>
  </cols>
  <sheetData>
    <row r="1" ht="84.75" customHeight="1" spans="1:7">
      <c r="A1" s="45" t="s">
        <v>69</v>
      </c>
      <c r="B1" s="46"/>
      <c r="C1" s="46"/>
      <c r="D1" s="46"/>
      <c r="E1" s="46"/>
      <c r="F1" s="46"/>
      <c r="G1" s="46"/>
    </row>
    <row r="2" ht="37.5" customHeight="1" spans="1:7">
      <c r="A2" s="41" t="s">
        <v>116</v>
      </c>
      <c r="B2" s="42"/>
      <c r="C2" s="42"/>
      <c r="D2" s="42"/>
      <c r="E2" s="42"/>
      <c r="F2" s="42"/>
      <c r="G2" s="43"/>
    </row>
    <row r="3" ht="48.75" customHeight="1" spans="1:7">
      <c r="A3" s="28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</v>
      </c>
    </row>
    <row r="4" ht="40.5" customHeight="1" spans="1:7">
      <c r="A4" s="30">
        <v>1</v>
      </c>
      <c r="B4" s="59" t="s">
        <v>117</v>
      </c>
      <c r="C4" s="34">
        <v>44402</v>
      </c>
      <c r="D4" s="48">
        <v>8</v>
      </c>
      <c r="E4" s="33">
        <v>100</v>
      </c>
      <c r="F4" s="33">
        <f>E4*D4</f>
        <v>800</v>
      </c>
      <c r="G4" s="30"/>
    </row>
    <row r="5" ht="29.25" customHeight="1" spans="1:7">
      <c r="A5" s="30">
        <v>2</v>
      </c>
      <c r="B5" s="59" t="s">
        <v>118</v>
      </c>
      <c r="C5" s="34">
        <v>44402</v>
      </c>
      <c r="D5" s="48">
        <v>4</v>
      </c>
      <c r="E5" s="33">
        <v>50</v>
      </c>
      <c r="F5" s="33">
        <f>E5*D5</f>
        <v>200</v>
      </c>
      <c r="G5" s="30"/>
    </row>
    <row r="6" ht="29.25" customHeight="1" spans="1:7">
      <c r="A6" s="30">
        <v>3</v>
      </c>
      <c r="B6" s="59" t="s">
        <v>119</v>
      </c>
      <c r="C6" s="34">
        <v>44402</v>
      </c>
      <c r="D6" s="48">
        <v>1</v>
      </c>
      <c r="E6" s="33">
        <v>400</v>
      </c>
      <c r="F6" s="33">
        <f>E6*D6</f>
        <v>400</v>
      </c>
      <c r="G6" s="30"/>
    </row>
    <row r="7" ht="29.25" customHeight="1" spans="1:7">
      <c r="A7" s="30">
        <v>4</v>
      </c>
      <c r="B7" s="59" t="s">
        <v>120</v>
      </c>
      <c r="C7" s="34">
        <v>44402</v>
      </c>
      <c r="D7" s="48">
        <v>1</v>
      </c>
      <c r="E7" s="33">
        <v>500</v>
      </c>
      <c r="F7" s="33">
        <f t="shared" ref="F7:F10" si="0">E7*D7</f>
        <v>500</v>
      </c>
      <c r="G7" s="30"/>
    </row>
    <row r="8" ht="29.25" customHeight="1" spans="1:7">
      <c r="A8" s="30">
        <v>5</v>
      </c>
      <c r="B8" s="59" t="s">
        <v>121</v>
      </c>
      <c r="C8" s="34">
        <v>44402</v>
      </c>
      <c r="D8" s="48">
        <v>1</v>
      </c>
      <c r="E8" s="33">
        <v>820</v>
      </c>
      <c r="F8" s="33">
        <f t="shared" si="0"/>
        <v>820</v>
      </c>
      <c r="G8" s="30"/>
    </row>
    <row r="9" ht="29.25" customHeight="1" spans="1:7">
      <c r="A9" s="30">
        <v>6</v>
      </c>
      <c r="B9" s="59" t="s">
        <v>122</v>
      </c>
      <c r="C9" s="34">
        <v>44402</v>
      </c>
      <c r="D9" s="48">
        <v>3</v>
      </c>
      <c r="E9" s="33">
        <v>100</v>
      </c>
      <c r="F9" s="33">
        <f t="shared" si="0"/>
        <v>300</v>
      </c>
      <c r="G9" s="30"/>
    </row>
    <row r="10" ht="29.25" customHeight="1" spans="1:7">
      <c r="A10" s="30">
        <v>7</v>
      </c>
      <c r="B10" s="59"/>
      <c r="C10" s="60"/>
      <c r="D10" s="48"/>
      <c r="E10" s="33"/>
      <c r="F10" s="33">
        <f t="shared" si="0"/>
        <v>0</v>
      </c>
      <c r="G10" s="30"/>
    </row>
    <row r="11" ht="29.25" customHeight="1" spans="1:7">
      <c r="A11" s="30">
        <v>8</v>
      </c>
      <c r="B11" s="32"/>
      <c r="C11" s="60"/>
      <c r="D11" s="48"/>
      <c r="E11" s="33"/>
      <c r="F11" s="33"/>
      <c r="G11" s="30"/>
    </row>
    <row r="12" ht="29.25" customHeight="1" spans="1:7">
      <c r="A12" s="30">
        <v>9</v>
      </c>
      <c r="B12" s="32"/>
      <c r="C12" s="60"/>
      <c r="D12" s="48"/>
      <c r="E12" s="33"/>
      <c r="F12" s="33"/>
      <c r="G12" s="30"/>
    </row>
    <row r="13" ht="29.25" customHeight="1" spans="1:7">
      <c r="A13" s="30">
        <v>10</v>
      </c>
      <c r="B13" s="32"/>
      <c r="C13" s="60"/>
      <c r="D13" s="48"/>
      <c r="E13" s="33"/>
      <c r="F13" s="33"/>
      <c r="G13" s="30"/>
    </row>
    <row r="14" ht="29.25" customHeight="1" spans="1:7">
      <c r="A14" s="30">
        <v>11</v>
      </c>
      <c r="B14" s="30"/>
      <c r="C14" s="61"/>
      <c r="D14" s="48"/>
      <c r="E14" s="33"/>
      <c r="F14" s="33"/>
      <c r="G14" s="30"/>
    </row>
    <row r="15" ht="29.25" customHeight="1" spans="1:7">
      <c r="A15" s="30">
        <v>12</v>
      </c>
      <c r="B15" s="30"/>
      <c r="C15" s="61"/>
      <c r="D15" s="48"/>
      <c r="E15" s="33"/>
      <c r="F15" s="33"/>
      <c r="G15" s="30"/>
    </row>
    <row r="16" ht="29.25" customHeight="1" spans="1:7">
      <c r="A16" s="30">
        <v>13</v>
      </c>
      <c r="B16" s="30"/>
      <c r="C16" s="61"/>
      <c r="D16" s="62"/>
      <c r="E16" s="33"/>
      <c r="F16" s="33"/>
      <c r="G16" s="30"/>
    </row>
    <row r="17" ht="29.25" customHeight="1" spans="1:7">
      <c r="A17" s="30">
        <v>14</v>
      </c>
      <c r="B17" s="30"/>
      <c r="C17" s="62"/>
      <c r="D17" s="62"/>
      <c r="E17" s="30"/>
      <c r="F17" s="30"/>
      <c r="G17" s="30"/>
    </row>
    <row r="18" ht="29.25" customHeight="1" spans="1:7">
      <c r="A18" s="30">
        <v>15</v>
      </c>
      <c r="B18" s="30"/>
      <c r="C18" s="62"/>
      <c r="D18" s="62"/>
      <c r="E18" s="30"/>
      <c r="F18" s="30"/>
      <c r="G18" s="30"/>
    </row>
    <row r="19" ht="54" customHeight="1" spans="1:7">
      <c r="A19" s="18" t="s">
        <v>39</v>
      </c>
      <c r="B19" s="19"/>
      <c r="C19" s="19"/>
      <c r="D19" s="19"/>
      <c r="E19" s="20"/>
      <c r="F19" s="40">
        <f>F4+F5+F6+F7+F8+F9+F10+F11+F12+F13+F14+F15+F16</f>
        <v>3020</v>
      </c>
      <c r="G19" s="22"/>
    </row>
  </sheetData>
  <mergeCells count="4">
    <mergeCell ref="A1:G1"/>
    <mergeCell ref="A2:G2"/>
    <mergeCell ref="A19:E19"/>
    <mergeCell ref="F19:G19"/>
  </mergeCells>
  <pageMargins left="0.7" right="0.7" top="0.75" bottom="0.75" header="0.3" footer="0.3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19" sqref="A19:G19"/>
    </sheetView>
  </sheetViews>
  <sheetFormatPr defaultColWidth="9" defaultRowHeight="13.5"/>
  <cols>
    <col min="1" max="1" width="3.25" style="23" customWidth="1"/>
    <col min="2" max="2" width="18" style="23" customWidth="1"/>
    <col min="3" max="3" width="12.875" style="23" customWidth="1"/>
    <col min="4" max="4" width="10.125" style="23" customWidth="1"/>
    <col min="5" max="5" width="14.75" style="23" customWidth="1"/>
    <col min="6" max="6" width="12.5" style="23" customWidth="1"/>
    <col min="7" max="7" width="14.25" style="23" customWidth="1"/>
    <col min="8" max="16384" width="9" style="23"/>
  </cols>
  <sheetData>
    <row r="1" ht="84.75" customHeight="1" spans="1:7">
      <c r="A1" s="45" t="s">
        <v>69</v>
      </c>
      <c r="B1" s="46"/>
      <c r="C1" s="46"/>
      <c r="D1" s="46"/>
      <c r="E1" s="46"/>
      <c r="F1" s="46"/>
      <c r="G1" s="46"/>
    </row>
    <row r="2" ht="37.5" customHeight="1" spans="1:7">
      <c r="A2" s="41" t="s">
        <v>123</v>
      </c>
      <c r="B2" s="42"/>
      <c r="C2" s="42"/>
      <c r="D2" s="42"/>
      <c r="E2" s="42"/>
      <c r="F2" s="42"/>
      <c r="G2" s="43"/>
    </row>
    <row r="3" ht="48.75" customHeight="1" spans="1:7">
      <c r="A3" s="28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</v>
      </c>
    </row>
    <row r="4" ht="22.5" customHeight="1" spans="1:7">
      <c r="A4" s="47">
        <v>1</v>
      </c>
      <c r="B4" s="48" t="s">
        <v>124</v>
      </c>
      <c r="C4" s="49">
        <v>44304</v>
      </c>
      <c r="D4" s="48">
        <v>40</v>
      </c>
      <c r="E4" s="50">
        <v>5</v>
      </c>
      <c r="F4" s="50">
        <f>E4*D4</f>
        <v>200</v>
      </c>
      <c r="G4" s="51" t="s">
        <v>125</v>
      </c>
    </row>
    <row r="5" ht="22.5" customHeight="1" spans="1:7">
      <c r="A5" s="47">
        <v>2</v>
      </c>
      <c r="B5" s="48" t="s">
        <v>126</v>
      </c>
      <c r="C5" s="49">
        <v>44305</v>
      </c>
      <c r="D5" s="48">
        <v>1</v>
      </c>
      <c r="E5" s="50">
        <v>50</v>
      </c>
      <c r="F5" s="50">
        <f>E5*D5</f>
        <v>50</v>
      </c>
      <c r="G5" s="52"/>
    </row>
    <row r="6" ht="22.5" customHeight="1" spans="1:7">
      <c r="A6" s="47">
        <v>3</v>
      </c>
      <c r="B6" s="48" t="s">
        <v>127</v>
      </c>
      <c r="C6" s="49">
        <v>44306</v>
      </c>
      <c r="D6" s="48">
        <v>35</v>
      </c>
      <c r="E6" s="50">
        <v>10</v>
      </c>
      <c r="F6" s="50">
        <f>E6*D6</f>
        <v>350</v>
      </c>
      <c r="G6" s="52"/>
    </row>
    <row r="7" ht="22.5" customHeight="1" spans="1:7">
      <c r="A7" s="47">
        <v>4</v>
      </c>
      <c r="B7" s="48" t="s">
        <v>126</v>
      </c>
      <c r="C7" s="49">
        <v>44314</v>
      </c>
      <c r="D7" s="48">
        <v>3</v>
      </c>
      <c r="E7" s="50">
        <v>20</v>
      </c>
      <c r="F7" s="50">
        <f t="shared" ref="F7:F17" si="0">E7*D7</f>
        <v>60</v>
      </c>
      <c r="G7" s="52"/>
    </row>
    <row r="8" ht="22.5" customHeight="1" spans="1:7">
      <c r="A8" s="47">
        <v>5</v>
      </c>
      <c r="B8" s="48" t="s">
        <v>128</v>
      </c>
      <c r="C8" s="49">
        <v>44313</v>
      </c>
      <c r="D8" s="48">
        <v>2</v>
      </c>
      <c r="E8" s="50">
        <v>120</v>
      </c>
      <c r="F8" s="50">
        <f t="shared" si="0"/>
        <v>240</v>
      </c>
      <c r="G8" s="52"/>
    </row>
    <row r="9" ht="22.5" customHeight="1" spans="1:10">
      <c r="A9" s="47">
        <v>6</v>
      </c>
      <c r="B9" s="48" t="s">
        <v>129</v>
      </c>
      <c r="C9" s="49">
        <v>44337</v>
      </c>
      <c r="D9" s="48">
        <v>1</v>
      </c>
      <c r="E9" s="50">
        <v>650</v>
      </c>
      <c r="F9" s="50">
        <f t="shared" si="0"/>
        <v>650</v>
      </c>
      <c r="G9" s="52"/>
      <c r="J9" s="23">
        <v>3881</v>
      </c>
    </row>
    <row r="10" ht="22.5" customHeight="1" spans="1:10">
      <c r="A10" s="47">
        <v>7</v>
      </c>
      <c r="B10" s="48" t="s">
        <v>130</v>
      </c>
      <c r="C10" s="53">
        <v>44356</v>
      </c>
      <c r="D10" s="48">
        <v>8</v>
      </c>
      <c r="E10" s="50">
        <v>15</v>
      </c>
      <c r="F10" s="50">
        <f t="shared" si="0"/>
        <v>120</v>
      </c>
      <c r="G10" s="52"/>
      <c r="J10" s="23">
        <v>2567.5</v>
      </c>
    </row>
    <row r="11" ht="22.5" customHeight="1" spans="1:7">
      <c r="A11" s="47">
        <v>8</v>
      </c>
      <c r="B11" s="47" t="s">
        <v>131</v>
      </c>
      <c r="C11" s="53">
        <v>44373</v>
      </c>
      <c r="D11" s="48">
        <v>5</v>
      </c>
      <c r="E11" s="50">
        <v>3</v>
      </c>
      <c r="F11" s="50">
        <f t="shared" si="0"/>
        <v>15</v>
      </c>
      <c r="G11" s="52"/>
    </row>
    <row r="12" ht="22.5" customHeight="1" spans="1:7">
      <c r="A12" s="47">
        <v>9</v>
      </c>
      <c r="B12" s="47" t="s">
        <v>132</v>
      </c>
      <c r="C12" s="53">
        <v>44374</v>
      </c>
      <c r="D12" s="48">
        <v>10</v>
      </c>
      <c r="E12" s="50">
        <v>2</v>
      </c>
      <c r="F12" s="50">
        <f t="shared" si="0"/>
        <v>20</v>
      </c>
      <c r="G12" s="52"/>
    </row>
    <row r="13" ht="22.5" customHeight="1" spans="1:7">
      <c r="A13" s="47">
        <v>10</v>
      </c>
      <c r="B13" s="47" t="s">
        <v>133</v>
      </c>
      <c r="C13" s="53">
        <v>44373</v>
      </c>
      <c r="D13" s="48">
        <v>2</v>
      </c>
      <c r="E13" s="50">
        <v>3</v>
      </c>
      <c r="F13" s="50">
        <f t="shared" si="0"/>
        <v>6</v>
      </c>
      <c r="G13" s="52"/>
    </row>
    <row r="14" ht="22.5" customHeight="1" spans="1:7">
      <c r="A14" s="47">
        <v>11</v>
      </c>
      <c r="B14" s="47" t="s">
        <v>134</v>
      </c>
      <c r="C14" s="54">
        <v>44372</v>
      </c>
      <c r="D14" s="48">
        <v>2</v>
      </c>
      <c r="E14" s="50">
        <v>20</v>
      </c>
      <c r="F14" s="50">
        <f t="shared" si="0"/>
        <v>40</v>
      </c>
      <c r="G14" s="52"/>
    </row>
    <row r="15" ht="22.5" customHeight="1" spans="1:7">
      <c r="A15" s="47">
        <v>12</v>
      </c>
      <c r="B15" s="48" t="s">
        <v>135</v>
      </c>
      <c r="C15" s="54">
        <v>44335</v>
      </c>
      <c r="D15" s="48">
        <v>1</v>
      </c>
      <c r="E15" s="50">
        <v>650</v>
      </c>
      <c r="F15" s="50">
        <f t="shared" si="0"/>
        <v>650</v>
      </c>
      <c r="G15" s="52"/>
    </row>
    <row r="16" ht="22.5" customHeight="1" spans="1:7">
      <c r="A16" s="47">
        <v>13</v>
      </c>
      <c r="B16" s="48" t="s">
        <v>136</v>
      </c>
      <c r="C16" s="54">
        <v>44377</v>
      </c>
      <c r="D16" s="48">
        <v>2</v>
      </c>
      <c r="E16" s="50">
        <v>80</v>
      </c>
      <c r="F16" s="50">
        <f t="shared" si="0"/>
        <v>160</v>
      </c>
      <c r="G16" s="52"/>
    </row>
    <row r="17" ht="22.5" customHeight="1" spans="1:7">
      <c r="A17" s="47">
        <v>14</v>
      </c>
      <c r="B17" s="48" t="s">
        <v>137</v>
      </c>
      <c r="C17" s="54">
        <v>44376</v>
      </c>
      <c r="D17" s="48">
        <v>1</v>
      </c>
      <c r="E17" s="50">
        <v>120</v>
      </c>
      <c r="F17" s="50">
        <f t="shared" si="0"/>
        <v>120</v>
      </c>
      <c r="G17" s="52"/>
    </row>
    <row r="18" ht="22.5" customHeight="1" spans="1:7">
      <c r="A18" s="47">
        <v>15</v>
      </c>
      <c r="B18" s="48" t="s">
        <v>138</v>
      </c>
      <c r="C18" s="54">
        <v>44377</v>
      </c>
      <c r="D18" s="48" t="s">
        <v>139</v>
      </c>
      <c r="E18" s="50">
        <v>50</v>
      </c>
      <c r="F18" s="50">
        <v>1200</v>
      </c>
      <c r="G18" s="55"/>
    </row>
    <row r="19" ht="22.5" customHeight="1" spans="1:7">
      <c r="A19" s="56" t="s">
        <v>140</v>
      </c>
      <c r="B19" s="57"/>
      <c r="C19" s="57"/>
      <c r="D19" s="57"/>
      <c r="E19" s="57"/>
      <c r="F19" s="57"/>
      <c r="G19" s="58"/>
    </row>
    <row r="20" ht="22.5" customHeight="1" spans="1:7">
      <c r="A20" s="47">
        <v>1</v>
      </c>
      <c r="B20" s="48" t="s">
        <v>141</v>
      </c>
      <c r="C20" s="54">
        <v>44433</v>
      </c>
      <c r="D20" s="48">
        <v>1</v>
      </c>
      <c r="E20" s="50" t="s">
        <v>142</v>
      </c>
      <c r="F20" s="50">
        <v>1137.5</v>
      </c>
      <c r="G20" s="51" t="s">
        <v>143</v>
      </c>
    </row>
    <row r="21" ht="22.5" customHeight="1" spans="1:7">
      <c r="A21" s="47">
        <v>2</v>
      </c>
      <c r="B21" s="48" t="s">
        <v>144</v>
      </c>
      <c r="C21" s="54">
        <v>44433</v>
      </c>
      <c r="D21" s="48">
        <v>1</v>
      </c>
      <c r="E21" s="50">
        <v>450</v>
      </c>
      <c r="F21" s="50">
        <v>450</v>
      </c>
      <c r="G21" s="52"/>
    </row>
    <row r="22" ht="22.5" customHeight="1" spans="1:7">
      <c r="A22" s="47">
        <v>3</v>
      </c>
      <c r="B22" s="48" t="s">
        <v>145</v>
      </c>
      <c r="C22" s="54">
        <v>44433</v>
      </c>
      <c r="D22" s="48">
        <v>4</v>
      </c>
      <c r="E22" s="50">
        <v>90</v>
      </c>
      <c r="F22" s="50">
        <f>D22*E22</f>
        <v>360</v>
      </c>
      <c r="G22" s="52"/>
    </row>
    <row r="23" ht="22.5" customHeight="1" spans="1:7">
      <c r="A23" s="47">
        <v>4</v>
      </c>
      <c r="B23" s="48" t="s">
        <v>146</v>
      </c>
      <c r="C23" s="54">
        <v>44433</v>
      </c>
      <c r="D23" s="48">
        <v>1</v>
      </c>
      <c r="E23" s="50">
        <v>120</v>
      </c>
      <c r="F23" s="50">
        <f t="shared" ref="F23:F25" si="1">D23*E23</f>
        <v>120</v>
      </c>
      <c r="G23" s="52"/>
    </row>
    <row r="24" ht="22.5" customHeight="1" spans="1:7">
      <c r="A24" s="47">
        <v>4</v>
      </c>
      <c r="B24" s="48" t="s">
        <v>147</v>
      </c>
      <c r="C24" s="54">
        <v>44432</v>
      </c>
      <c r="D24" s="48">
        <v>8</v>
      </c>
      <c r="E24" s="50">
        <v>40</v>
      </c>
      <c r="F24" s="50">
        <f t="shared" ref="F24" si="2">D24*E24</f>
        <v>320</v>
      </c>
      <c r="G24" s="52"/>
    </row>
    <row r="25" ht="22.5" customHeight="1" spans="1:7">
      <c r="A25" s="47">
        <v>5</v>
      </c>
      <c r="B25" s="48" t="s">
        <v>148</v>
      </c>
      <c r="C25" s="54">
        <v>44433</v>
      </c>
      <c r="D25" s="48">
        <v>1</v>
      </c>
      <c r="E25" s="50">
        <v>180</v>
      </c>
      <c r="F25" s="50">
        <f t="shared" si="1"/>
        <v>180</v>
      </c>
      <c r="G25" s="55"/>
    </row>
    <row r="26" ht="54" customHeight="1" spans="1:7">
      <c r="A26" s="18" t="s">
        <v>39</v>
      </c>
      <c r="B26" s="19"/>
      <c r="C26" s="19"/>
      <c r="D26" s="19"/>
      <c r="E26" s="20"/>
      <c r="F26" s="40">
        <f>F4+F5+F6+F7+F8+F9+F10+F11+F12+F13+F14+F15+F16+F17+F18+F20+F21+F22+F23+F24+F25</f>
        <v>6448.5</v>
      </c>
      <c r="G26" s="22"/>
    </row>
  </sheetData>
  <mergeCells count="7">
    <mergeCell ref="A1:G1"/>
    <mergeCell ref="A2:G2"/>
    <mergeCell ref="A19:G19"/>
    <mergeCell ref="A26:E26"/>
    <mergeCell ref="F26:G26"/>
    <mergeCell ref="G4:G18"/>
    <mergeCell ref="G20:G25"/>
  </mergeCells>
  <pageMargins left="0.7" right="0.7" top="0.75" bottom="0.75" header="0.3" footer="0.3"/>
  <pageSetup paperSize="9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zoomScale="70" zoomScaleNormal="70" workbookViewId="0">
      <selection activeCell="B7" sqref="B7"/>
    </sheetView>
  </sheetViews>
  <sheetFormatPr defaultColWidth="9" defaultRowHeight="13.5"/>
  <cols>
    <col min="1" max="1" width="5.75" customWidth="1"/>
    <col min="2" max="2" width="21.25" customWidth="1"/>
    <col min="3" max="3" width="10.5" customWidth="1"/>
    <col min="4" max="4" width="5.75" customWidth="1"/>
    <col min="5" max="5" width="13.375" customWidth="1"/>
    <col min="6" max="6" width="14.125" customWidth="1"/>
    <col min="7" max="7" width="15.125" customWidth="1"/>
    <col min="9" max="9" width="22.75" customWidth="1"/>
    <col min="10" max="10" width="13.625" customWidth="1"/>
    <col min="11" max="11" width="5.75" customWidth="1"/>
    <col min="12" max="12" width="11.5" customWidth="1"/>
    <col min="13" max="13" width="10.875" customWidth="1"/>
    <col min="14" max="14" width="13" customWidth="1"/>
    <col min="16" max="16" width="22.75" customWidth="1"/>
    <col min="17" max="17" width="13.625" customWidth="1"/>
    <col min="18" max="18" width="5.75" customWidth="1"/>
    <col min="19" max="19" width="11.5" customWidth="1"/>
    <col min="20" max="20" width="10.875" customWidth="1"/>
    <col min="21" max="21" width="13" customWidth="1"/>
    <col min="23" max="23" width="22.75" customWidth="1"/>
    <col min="24" max="24" width="13.625" customWidth="1"/>
    <col min="25" max="25" width="5.75" customWidth="1"/>
    <col min="26" max="26" width="11.5" customWidth="1"/>
    <col min="27" max="27" width="10.875" customWidth="1"/>
    <col min="28" max="28" width="13" customWidth="1"/>
  </cols>
  <sheetData>
    <row r="1" ht="97.5" customHeight="1" spans="1:28">
      <c r="A1" s="24" t="s">
        <v>108</v>
      </c>
      <c r="B1" s="24"/>
      <c r="C1" s="24"/>
      <c r="D1" s="24"/>
      <c r="E1" s="24"/>
      <c r="F1" s="24"/>
      <c r="G1" s="24"/>
      <c r="H1" s="24" t="s">
        <v>108</v>
      </c>
      <c r="I1" s="24"/>
      <c r="J1" s="24"/>
      <c r="K1" s="24"/>
      <c r="L1" s="24"/>
      <c r="M1" s="24"/>
      <c r="N1" s="24"/>
      <c r="O1" s="24" t="s">
        <v>108</v>
      </c>
      <c r="P1" s="24"/>
      <c r="Q1" s="24"/>
      <c r="R1" s="24"/>
      <c r="S1" s="24"/>
      <c r="T1" s="24"/>
      <c r="U1" s="24"/>
      <c r="V1" s="24" t="s">
        <v>108</v>
      </c>
      <c r="W1" s="24"/>
      <c r="X1" s="24"/>
      <c r="Y1" s="24"/>
      <c r="Z1" s="24"/>
      <c r="AA1" s="24"/>
      <c r="AB1" s="24"/>
    </row>
    <row r="2" ht="49.5" customHeight="1" spans="1:28">
      <c r="A2" s="41" t="s">
        <v>149</v>
      </c>
      <c r="B2" s="42"/>
      <c r="C2" s="42"/>
      <c r="D2" s="42"/>
      <c r="E2" s="42"/>
      <c r="F2" s="42"/>
      <c r="G2" s="43"/>
      <c r="H2" s="41" t="s">
        <v>150</v>
      </c>
      <c r="I2" s="42"/>
      <c r="J2" s="42"/>
      <c r="K2" s="42"/>
      <c r="L2" s="42"/>
      <c r="M2" s="42"/>
      <c r="N2" s="43"/>
      <c r="O2" s="41" t="s">
        <v>150</v>
      </c>
      <c r="P2" s="42"/>
      <c r="Q2" s="42"/>
      <c r="R2" s="42"/>
      <c r="S2" s="42"/>
      <c r="T2" s="42"/>
      <c r="U2" s="43"/>
      <c r="V2" s="41" t="s">
        <v>150</v>
      </c>
      <c r="W2" s="42"/>
      <c r="X2" s="42"/>
      <c r="Y2" s="42"/>
      <c r="Z2" s="42"/>
      <c r="AA2" s="42"/>
      <c r="AB2" s="43"/>
    </row>
    <row r="3" ht="33.75" customHeight="1" spans="1:28">
      <c r="A3" s="28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8</v>
      </c>
      <c r="H3" s="28" t="s">
        <v>4</v>
      </c>
      <c r="I3" s="29" t="s">
        <v>5</v>
      </c>
      <c r="J3" s="29" t="s">
        <v>9</v>
      </c>
      <c r="K3" s="29" t="s">
        <v>67</v>
      </c>
      <c r="L3" s="29" t="s">
        <v>10</v>
      </c>
      <c r="M3" s="29" t="s">
        <v>11</v>
      </c>
      <c r="N3" s="29" t="s">
        <v>8</v>
      </c>
      <c r="O3" s="28" t="s">
        <v>4</v>
      </c>
      <c r="P3" s="29" t="s">
        <v>5</v>
      </c>
      <c r="Q3" s="29" t="s">
        <v>9</v>
      </c>
      <c r="R3" s="29" t="s">
        <v>67</v>
      </c>
      <c r="S3" s="29" t="s">
        <v>10</v>
      </c>
      <c r="T3" s="29" t="s">
        <v>11</v>
      </c>
      <c r="U3" s="29" t="s">
        <v>8</v>
      </c>
      <c r="V3" s="28" t="s">
        <v>4</v>
      </c>
      <c r="W3" s="29" t="s">
        <v>5</v>
      </c>
      <c r="X3" s="29" t="s">
        <v>9</v>
      </c>
      <c r="Y3" s="29" t="s">
        <v>67</v>
      </c>
      <c r="Z3" s="29" t="s">
        <v>10</v>
      </c>
      <c r="AA3" s="29" t="s">
        <v>11</v>
      </c>
      <c r="AB3" s="29" t="s">
        <v>8</v>
      </c>
    </row>
    <row r="4" ht="33.75" customHeight="1" spans="1:28">
      <c r="A4" s="30">
        <v>1</v>
      </c>
      <c r="B4" s="11" t="s">
        <v>151</v>
      </c>
      <c r="C4" s="31">
        <v>44625</v>
      </c>
      <c r="D4" s="32">
        <v>1</v>
      </c>
      <c r="E4" s="33">
        <v>3500</v>
      </c>
      <c r="F4" s="33">
        <f>E4*D4</f>
        <v>3500</v>
      </c>
      <c r="G4" s="30"/>
      <c r="H4" s="30">
        <v>1</v>
      </c>
      <c r="I4" s="11" t="s">
        <v>152</v>
      </c>
      <c r="J4" s="31">
        <v>44274</v>
      </c>
      <c r="K4" s="32">
        <v>1</v>
      </c>
      <c r="L4" s="33">
        <v>5000</v>
      </c>
      <c r="M4" s="33">
        <v>5000</v>
      </c>
      <c r="N4" s="30"/>
      <c r="O4" s="30">
        <v>1</v>
      </c>
      <c r="P4" s="11" t="s">
        <v>152</v>
      </c>
      <c r="Q4" s="31">
        <v>44274</v>
      </c>
      <c r="R4" s="32">
        <v>1</v>
      </c>
      <c r="S4" s="33">
        <v>5000</v>
      </c>
      <c r="T4" s="33">
        <v>5000</v>
      </c>
      <c r="U4" s="30"/>
      <c r="V4" s="30">
        <v>1</v>
      </c>
      <c r="W4" s="11" t="s">
        <v>153</v>
      </c>
      <c r="X4" s="31">
        <v>44285</v>
      </c>
      <c r="Y4" s="32">
        <v>2</v>
      </c>
      <c r="Z4" s="33">
        <v>120</v>
      </c>
      <c r="AA4" s="33">
        <f>Z4*Y4</f>
        <v>240</v>
      </c>
      <c r="AB4" s="30"/>
    </row>
    <row r="5" ht="33.75" customHeight="1" spans="1:28">
      <c r="A5" s="30">
        <v>2</v>
      </c>
      <c r="B5" s="11" t="s">
        <v>154</v>
      </c>
      <c r="C5" s="31">
        <v>44625</v>
      </c>
      <c r="D5" s="30">
        <v>1</v>
      </c>
      <c r="E5" s="33">
        <v>500</v>
      </c>
      <c r="F5" s="33">
        <f>E5*D5</f>
        <v>500</v>
      </c>
      <c r="G5" s="30"/>
      <c r="H5" s="30">
        <v>2</v>
      </c>
      <c r="I5" s="11"/>
      <c r="J5" s="31"/>
      <c r="K5" s="30"/>
      <c r="L5" s="33"/>
      <c r="M5" s="33"/>
      <c r="N5" s="30"/>
      <c r="O5" s="30">
        <v>2</v>
      </c>
      <c r="P5" s="11"/>
      <c r="Q5" s="31"/>
      <c r="R5" s="30"/>
      <c r="S5" s="33"/>
      <c r="T5" s="33"/>
      <c r="U5" s="30"/>
      <c r="V5" s="30">
        <v>2</v>
      </c>
      <c r="W5" s="11" t="s">
        <v>155</v>
      </c>
      <c r="X5" s="31">
        <v>44285</v>
      </c>
      <c r="Y5" s="30">
        <v>1</v>
      </c>
      <c r="Z5" s="33">
        <v>240</v>
      </c>
      <c r="AA5" s="33">
        <f t="shared" ref="AA5:AA9" si="0">Z5*Y5</f>
        <v>240</v>
      </c>
      <c r="AB5" s="30"/>
    </row>
    <row r="6" ht="33.75" customHeight="1" spans="1:28">
      <c r="A6" s="30">
        <v>3</v>
      </c>
      <c r="B6" s="11" t="s">
        <v>156</v>
      </c>
      <c r="C6" s="31">
        <v>44626</v>
      </c>
      <c r="D6" s="30">
        <v>2</v>
      </c>
      <c r="E6" s="33">
        <v>250</v>
      </c>
      <c r="F6" s="33">
        <f>E6*D6</f>
        <v>500</v>
      </c>
      <c r="G6" s="30"/>
      <c r="H6" s="30">
        <v>3</v>
      </c>
      <c r="I6" s="11"/>
      <c r="J6" s="31"/>
      <c r="K6" s="30"/>
      <c r="L6" s="33"/>
      <c r="M6" s="33"/>
      <c r="N6" s="30"/>
      <c r="O6" s="30">
        <v>3</v>
      </c>
      <c r="P6" s="11"/>
      <c r="Q6" s="31"/>
      <c r="R6" s="30"/>
      <c r="S6" s="33"/>
      <c r="T6" s="33"/>
      <c r="U6" s="30"/>
      <c r="V6" s="30">
        <v>3</v>
      </c>
      <c r="W6" s="11" t="s">
        <v>153</v>
      </c>
      <c r="X6" s="31">
        <v>44310</v>
      </c>
      <c r="Y6" s="30">
        <v>1</v>
      </c>
      <c r="Z6" s="33">
        <v>120</v>
      </c>
      <c r="AA6" s="33">
        <f t="shared" si="0"/>
        <v>120</v>
      </c>
      <c r="AB6" s="30"/>
    </row>
    <row r="7" ht="33.75" customHeight="1" spans="1:28">
      <c r="A7" s="30">
        <v>4</v>
      </c>
      <c r="B7" s="12" t="s">
        <v>157</v>
      </c>
      <c r="C7" s="34">
        <v>44626</v>
      </c>
      <c r="D7" s="30">
        <v>1</v>
      </c>
      <c r="E7" s="33">
        <v>120</v>
      </c>
      <c r="F7" s="33">
        <f>E7*D7</f>
        <v>120</v>
      </c>
      <c r="G7" s="30"/>
      <c r="H7" s="30">
        <v>4</v>
      </c>
      <c r="I7" s="11"/>
      <c r="J7" s="34"/>
      <c r="K7" s="30"/>
      <c r="L7" s="33"/>
      <c r="M7" s="33"/>
      <c r="N7" s="30"/>
      <c r="O7" s="30">
        <v>4</v>
      </c>
      <c r="P7" s="11"/>
      <c r="Q7" s="34"/>
      <c r="R7" s="30"/>
      <c r="S7" s="33"/>
      <c r="T7" s="33"/>
      <c r="U7" s="30"/>
      <c r="V7" s="30">
        <v>4</v>
      </c>
      <c r="W7" s="11" t="s">
        <v>153</v>
      </c>
      <c r="X7" s="31">
        <v>44327</v>
      </c>
      <c r="Y7" s="30">
        <v>4</v>
      </c>
      <c r="Z7" s="33">
        <v>120</v>
      </c>
      <c r="AA7" s="33">
        <f t="shared" si="0"/>
        <v>480</v>
      </c>
      <c r="AB7" s="30"/>
    </row>
    <row r="8" ht="33.75" customHeight="1" spans="1:28">
      <c r="A8" s="30">
        <v>5</v>
      </c>
      <c r="B8" s="32"/>
      <c r="C8" s="34"/>
      <c r="D8" s="30"/>
      <c r="E8" s="33"/>
      <c r="F8" s="33"/>
      <c r="G8" s="30"/>
      <c r="H8" s="30">
        <v>5</v>
      </c>
      <c r="I8" s="32"/>
      <c r="J8" s="34"/>
      <c r="K8" s="30"/>
      <c r="L8" s="33"/>
      <c r="M8" s="33"/>
      <c r="N8" s="30"/>
      <c r="O8" s="30">
        <v>5</v>
      </c>
      <c r="P8" s="32"/>
      <c r="Q8" s="34"/>
      <c r="R8" s="30"/>
      <c r="S8" s="33"/>
      <c r="T8" s="33"/>
      <c r="U8" s="30"/>
      <c r="V8" s="30">
        <v>5</v>
      </c>
      <c r="W8" s="11" t="s">
        <v>153</v>
      </c>
      <c r="X8" s="31">
        <v>44340</v>
      </c>
      <c r="Y8" s="30">
        <v>2</v>
      </c>
      <c r="Z8" s="33">
        <v>120</v>
      </c>
      <c r="AA8" s="33">
        <f t="shared" si="0"/>
        <v>240</v>
      </c>
      <c r="AB8" s="30"/>
    </row>
    <row r="9" ht="33.75" customHeight="1" spans="1:28">
      <c r="A9" s="30">
        <v>6</v>
      </c>
      <c r="B9" s="32"/>
      <c r="C9" s="34"/>
      <c r="D9" s="30"/>
      <c r="E9" s="33"/>
      <c r="F9" s="33"/>
      <c r="G9" s="30"/>
      <c r="H9" s="30">
        <v>6</v>
      </c>
      <c r="I9" s="32"/>
      <c r="J9" s="34"/>
      <c r="K9" s="30"/>
      <c r="L9" s="33"/>
      <c r="M9" s="33"/>
      <c r="N9" s="30"/>
      <c r="O9" s="30">
        <v>6</v>
      </c>
      <c r="P9" s="32"/>
      <c r="Q9" s="34"/>
      <c r="R9" s="30"/>
      <c r="S9" s="33"/>
      <c r="T9" s="33"/>
      <c r="U9" s="30"/>
      <c r="V9" s="30">
        <v>6</v>
      </c>
      <c r="W9" s="32" t="s">
        <v>158</v>
      </c>
      <c r="X9" s="31">
        <v>44351</v>
      </c>
      <c r="Y9" s="30">
        <v>1</v>
      </c>
      <c r="Z9" s="33">
        <v>390</v>
      </c>
      <c r="AA9" s="33">
        <f t="shared" si="0"/>
        <v>390</v>
      </c>
      <c r="AB9" s="30"/>
    </row>
    <row r="10" ht="33.75" customHeight="1" spans="1:28">
      <c r="A10" s="30">
        <v>7</v>
      </c>
      <c r="B10" s="32"/>
      <c r="C10" s="34"/>
      <c r="D10" s="30"/>
      <c r="E10" s="33"/>
      <c r="F10" s="33"/>
      <c r="G10" s="30"/>
      <c r="H10" s="30">
        <v>7</v>
      </c>
      <c r="I10" s="32"/>
      <c r="J10" s="34"/>
      <c r="K10" s="30"/>
      <c r="L10" s="33"/>
      <c r="M10" s="33"/>
      <c r="N10" s="30"/>
      <c r="O10" s="30">
        <v>7</v>
      </c>
      <c r="P10" s="32"/>
      <c r="Q10" s="34"/>
      <c r="R10" s="30"/>
      <c r="S10" s="33"/>
      <c r="T10" s="33"/>
      <c r="U10" s="30"/>
      <c r="V10" s="30">
        <v>7</v>
      </c>
      <c r="W10" s="32"/>
      <c r="X10" s="34"/>
      <c r="Y10" s="30"/>
      <c r="Z10" s="33"/>
      <c r="AA10" s="33"/>
      <c r="AB10" s="30"/>
    </row>
    <row r="11" ht="33.75" customHeight="1" spans="1:28">
      <c r="A11" s="30">
        <v>8</v>
      </c>
      <c r="B11" s="32"/>
      <c r="C11" s="34"/>
      <c r="D11" s="30"/>
      <c r="E11" s="33"/>
      <c r="F11" s="33"/>
      <c r="G11" s="30"/>
      <c r="H11" s="30">
        <v>8</v>
      </c>
      <c r="I11" s="32"/>
      <c r="J11" s="34"/>
      <c r="K11" s="30"/>
      <c r="L11" s="33"/>
      <c r="M11" s="33"/>
      <c r="N11" s="30"/>
      <c r="O11" s="30">
        <v>8</v>
      </c>
      <c r="P11" s="32"/>
      <c r="Q11" s="34"/>
      <c r="R11" s="30"/>
      <c r="S11" s="33"/>
      <c r="T11" s="33"/>
      <c r="U11" s="30"/>
      <c r="V11" s="30">
        <v>8</v>
      </c>
      <c r="W11" s="32"/>
      <c r="X11" s="34"/>
      <c r="Y11" s="30"/>
      <c r="Z11" s="33"/>
      <c r="AA11" s="33"/>
      <c r="AB11" s="30"/>
    </row>
    <row r="12" ht="33.75" customHeight="1" spans="1:28">
      <c r="A12" s="30">
        <v>12</v>
      </c>
      <c r="B12" s="30"/>
      <c r="C12" s="44"/>
      <c r="D12" s="30"/>
      <c r="E12" s="33"/>
      <c r="F12" s="33"/>
      <c r="G12" s="30"/>
      <c r="H12" s="30">
        <v>12</v>
      </c>
      <c r="I12" s="30"/>
      <c r="J12" s="44"/>
      <c r="K12" s="30"/>
      <c r="L12" s="33"/>
      <c r="M12" s="33"/>
      <c r="N12" s="30"/>
      <c r="O12" s="30">
        <v>12</v>
      </c>
      <c r="P12" s="30"/>
      <c r="Q12" s="44"/>
      <c r="R12" s="30"/>
      <c r="S12" s="33"/>
      <c r="T12" s="33"/>
      <c r="U12" s="30"/>
      <c r="V12" s="30">
        <v>12</v>
      </c>
      <c r="W12" s="30"/>
      <c r="X12" s="44"/>
      <c r="Y12" s="30"/>
      <c r="Z12" s="33"/>
      <c r="AA12" s="33"/>
      <c r="AB12" s="30"/>
    </row>
    <row r="13" ht="33.75" customHeight="1" spans="1:28">
      <c r="A13" s="30">
        <v>13</v>
      </c>
      <c r="B13" s="30"/>
      <c r="C13" s="44"/>
      <c r="D13" s="30"/>
      <c r="E13" s="33"/>
      <c r="F13" s="33"/>
      <c r="G13" s="30"/>
      <c r="H13" s="30">
        <v>13</v>
      </c>
      <c r="I13" s="30"/>
      <c r="J13" s="44"/>
      <c r="K13" s="30"/>
      <c r="L13" s="33"/>
      <c r="M13" s="33"/>
      <c r="N13" s="30"/>
      <c r="O13" s="30">
        <v>13</v>
      </c>
      <c r="P13" s="30"/>
      <c r="Q13" s="44"/>
      <c r="R13" s="30"/>
      <c r="S13" s="33"/>
      <c r="T13" s="33"/>
      <c r="U13" s="30"/>
      <c r="V13" s="30">
        <v>13</v>
      </c>
      <c r="W13" s="30"/>
      <c r="X13" s="44"/>
      <c r="Y13" s="30"/>
      <c r="Z13" s="33"/>
      <c r="AA13" s="33"/>
      <c r="AB13" s="30"/>
    </row>
    <row r="14" ht="33.75" customHeight="1" spans="1:28">
      <c r="A14" s="30">
        <v>14</v>
      </c>
      <c r="B14" s="30"/>
      <c r="C14" s="30"/>
      <c r="D14" s="30"/>
      <c r="E14" s="30"/>
      <c r="F14" s="33"/>
      <c r="G14" s="30"/>
      <c r="H14" s="30">
        <v>14</v>
      </c>
      <c r="I14" s="30"/>
      <c r="J14" s="30"/>
      <c r="K14" s="30"/>
      <c r="L14" s="30"/>
      <c r="M14" s="30"/>
      <c r="N14" s="30"/>
      <c r="O14" s="30">
        <v>14</v>
      </c>
      <c r="P14" s="30"/>
      <c r="Q14" s="30"/>
      <c r="R14" s="30"/>
      <c r="S14" s="30"/>
      <c r="T14" s="30"/>
      <c r="U14" s="30"/>
      <c r="V14" s="30">
        <v>14</v>
      </c>
      <c r="W14" s="30"/>
      <c r="X14" s="30"/>
      <c r="Y14" s="30"/>
      <c r="Z14" s="30"/>
      <c r="AA14" s="30"/>
      <c r="AB14" s="30"/>
    </row>
    <row r="15" ht="33.75" customHeight="1" spans="1:28">
      <c r="A15" s="30">
        <v>15</v>
      </c>
      <c r="B15" s="30"/>
      <c r="C15" s="30"/>
      <c r="D15" s="30"/>
      <c r="E15" s="30"/>
      <c r="F15" s="33"/>
      <c r="G15" s="30"/>
      <c r="H15" s="30">
        <v>15</v>
      </c>
      <c r="I15" s="30"/>
      <c r="J15" s="30"/>
      <c r="K15" s="30"/>
      <c r="L15" s="30"/>
      <c r="M15" s="30"/>
      <c r="N15" s="30"/>
      <c r="O15" s="30">
        <v>15</v>
      </c>
      <c r="P15" s="30"/>
      <c r="Q15" s="30"/>
      <c r="R15" s="30"/>
      <c r="S15" s="30"/>
      <c r="T15" s="30"/>
      <c r="U15" s="30"/>
      <c r="V15" s="30">
        <v>15</v>
      </c>
      <c r="W15" s="30"/>
      <c r="X15" s="30"/>
      <c r="Y15" s="30"/>
      <c r="Z15" s="30"/>
      <c r="AA15" s="30"/>
      <c r="AB15" s="30"/>
    </row>
    <row r="16" ht="33.75" customHeight="1" spans="1:28">
      <c r="A16" s="36" t="s">
        <v>79</v>
      </c>
      <c r="B16" s="37"/>
      <c r="C16" s="38"/>
      <c r="D16" s="39"/>
      <c r="E16" s="39"/>
      <c r="F16" s="33"/>
      <c r="G16" s="37"/>
      <c r="H16" s="36" t="s">
        <v>79</v>
      </c>
      <c r="I16" s="37"/>
      <c r="J16" s="38"/>
      <c r="K16" s="39"/>
      <c r="L16" s="39"/>
      <c r="M16" s="39"/>
      <c r="N16" s="37"/>
      <c r="O16" s="36" t="s">
        <v>79</v>
      </c>
      <c r="P16" s="37"/>
      <c r="Q16" s="38"/>
      <c r="R16" s="39"/>
      <c r="S16" s="39"/>
      <c r="T16" s="39"/>
      <c r="U16" s="37"/>
      <c r="V16" s="36" t="s">
        <v>79</v>
      </c>
      <c r="W16" s="37"/>
      <c r="X16" s="38"/>
      <c r="Y16" s="39"/>
      <c r="Z16" s="39"/>
      <c r="AA16" s="39"/>
      <c r="AB16" s="37"/>
    </row>
    <row r="17" ht="33.75" customHeight="1" spans="1:28">
      <c r="A17" s="18" t="s">
        <v>39</v>
      </c>
      <c r="B17" s="19"/>
      <c r="C17" s="19"/>
      <c r="D17" s="19"/>
      <c r="E17" s="20"/>
      <c r="F17" s="40">
        <f>F4+F5+F6+F7+F8+F9+F10</f>
        <v>4620</v>
      </c>
      <c r="G17" s="22"/>
      <c r="H17" s="18" t="s">
        <v>39</v>
      </c>
      <c r="I17" s="19"/>
      <c r="J17" s="19"/>
      <c r="K17" s="19"/>
      <c r="L17" s="20"/>
      <c r="M17" s="40">
        <f>M4+M5+M6+M7+M8+M9+M10</f>
        <v>5000</v>
      </c>
      <c r="N17" s="22"/>
      <c r="O17" s="18" t="s">
        <v>39</v>
      </c>
      <c r="P17" s="19"/>
      <c r="Q17" s="19"/>
      <c r="R17" s="19"/>
      <c r="S17" s="20"/>
      <c r="T17" s="40">
        <f>T4+T5+T6+T7+T8+T9+T10</f>
        <v>5000</v>
      </c>
      <c r="U17" s="22"/>
      <c r="V17" s="18" t="s">
        <v>39</v>
      </c>
      <c r="W17" s="19"/>
      <c r="X17" s="19"/>
      <c r="Y17" s="19"/>
      <c r="Z17" s="20"/>
      <c r="AA17" s="40">
        <f>AA4+AA5+AA6+AA7+AA8+AA9</f>
        <v>1710</v>
      </c>
      <c r="AB17" s="22"/>
    </row>
  </sheetData>
  <mergeCells count="23">
    <mergeCell ref="A1:G1"/>
    <mergeCell ref="H1:N1"/>
    <mergeCell ref="O1:U1"/>
    <mergeCell ref="V1:AB1"/>
    <mergeCell ref="A2:G2"/>
    <mergeCell ref="H2:N2"/>
    <mergeCell ref="O2:U2"/>
    <mergeCell ref="V2:AB2"/>
    <mergeCell ref="A16:B16"/>
    <mergeCell ref="H16:I16"/>
    <mergeCell ref="J16:N16"/>
    <mergeCell ref="O16:P16"/>
    <mergeCell ref="Q16:U16"/>
    <mergeCell ref="V16:W16"/>
    <mergeCell ref="X16:AB16"/>
    <mergeCell ref="A17:E17"/>
    <mergeCell ref="F17:G17"/>
    <mergeCell ref="H17:L17"/>
    <mergeCell ref="M17:N17"/>
    <mergeCell ref="O17:S17"/>
    <mergeCell ref="T17:U17"/>
    <mergeCell ref="V17:Z17"/>
    <mergeCell ref="AA17:AB17"/>
  </mergeCells>
  <pageMargins left="0.7" right="0.7" top="0.75" bottom="0.75" header="0.3" footer="0.3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9" sqref="J9"/>
    </sheetView>
  </sheetViews>
  <sheetFormatPr defaultColWidth="9" defaultRowHeight="13.5" outlineLevelCol="6"/>
  <cols>
    <col min="1" max="1" width="4.625" style="23" customWidth="1"/>
    <col min="2" max="2" width="22.75" customWidth="1"/>
    <col min="3" max="3" width="12.625" customWidth="1"/>
    <col min="4" max="4" width="5" customWidth="1"/>
    <col min="5" max="5" width="11.125" customWidth="1"/>
    <col min="6" max="6" width="11.5" customWidth="1"/>
    <col min="7" max="7" width="20.25" customWidth="1"/>
  </cols>
  <sheetData>
    <row r="1" ht="90" customHeight="1" spans="1:7">
      <c r="A1" s="24" t="s">
        <v>108</v>
      </c>
      <c r="B1" s="24"/>
      <c r="C1" s="24"/>
      <c r="D1" s="24"/>
      <c r="E1" s="24"/>
      <c r="F1" s="24"/>
      <c r="G1" s="24"/>
    </row>
    <row r="2" ht="32" customHeight="1" spans="1:7">
      <c r="A2" s="25" t="s">
        <v>159</v>
      </c>
      <c r="B2" s="26"/>
      <c r="C2" s="26"/>
      <c r="D2" s="26"/>
      <c r="E2" s="26"/>
      <c r="F2" s="26"/>
      <c r="G2" s="27"/>
    </row>
    <row r="3" ht="27" customHeight="1" spans="1:7">
      <c r="A3" s="28" t="s">
        <v>4</v>
      </c>
      <c r="B3" s="29" t="s">
        <v>5</v>
      </c>
      <c r="C3" s="29" t="s">
        <v>9</v>
      </c>
      <c r="D3" s="29" t="s">
        <v>67</v>
      </c>
      <c r="E3" s="29" t="s">
        <v>10</v>
      </c>
      <c r="F3" s="29" t="s">
        <v>11</v>
      </c>
      <c r="G3" s="29" t="s">
        <v>160</v>
      </c>
    </row>
    <row r="4" ht="26" customHeight="1" spans="1:7">
      <c r="A4" s="30">
        <v>1</v>
      </c>
      <c r="B4" s="11" t="s">
        <v>161</v>
      </c>
      <c r="C4" s="31">
        <v>44306</v>
      </c>
      <c r="D4" s="32">
        <v>15</v>
      </c>
      <c r="E4" s="33">
        <v>50</v>
      </c>
      <c r="F4" s="33">
        <f>E4*D4</f>
        <v>750</v>
      </c>
      <c r="G4" s="30"/>
    </row>
    <row r="5" ht="26" customHeight="1" spans="1:7">
      <c r="A5" s="30">
        <v>2</v>
      </c>
      <c r="B5" s="11" t="s">
        <v>162</v>
      </c>
      <c r="C5" s="31">
        <v>44306</v>
      </c>
      <c r="D5" s="32">
        <v>39</v>
      </c>
      <c r="E5" s="33">
        <v>5</v>
      </c>
      <c r="F5" s="33">
        <f>E5*D5</f>
        <v>195</v>
      </c>
      <c r="G5" s="30"/>
    </row>
    <row r="6" ht="26" customHeight="1" spans="1:7">
      <c r="A6" s="30">
        <v>3</v>
      </c>
      <c r="B6" s="11" t="s">
        <v>163</v>
      </c>
      <c r="C6" s="31">
        <v>44305</v>
      </c>
      <c r="D6" s="32">
        <v>1</v>
      </c>
      <c r="E6" s="33">
        <v>520</v>
      </c>
      <c r="F6" s="33">
        <f>E6*D6</f>
        <v>520</v>
      </c>
      <c r="G6" s="30"/>
    </row>
    <row r="7" ht="26" customHeight="1" spans="1:7">
      <c r="A7" s="30">
        <v>4</v>
      </c>
      <c r="B7" s="11" t="s">
        <v>113</v>
      </c>
      <c r="C7" s="31">
        <v>44228</v>
      </c>
      <c r="D7" s="32">
        <v>300</v>
      </c>
      <c r="E7" s="33">
        <v>5</v>
      </c>
      <c r="F7" s="33">
        <f>D7*E7</f>
        <v>1500</v>
      </c>
      <c r="G7" s="30"/>
    </row>
    <row r="8" ht="26" customHeight="1" spans="1:7">
      <c r="A8" s="30">
        <v>5</v>
      </c>
      <c r="B8" s="32" t="s">
        <v>114</v>
      </c>
      <c r="C8" s="31" t="s">
        <v>164</v>
      </c>
      <c r="D8" s="32">
        <v>1</v>
      </c>
      <c r="E8" s="33">
        <v>1700</v>
      </c>
      <c r="F8" s="33">
        <f>E8*D8</f>
        <v>1700</v>
      </c>
      <c r="G8" s="30"/>
    </row>
    <row r="9" ht="26" customHeight="1" spans="1:7">
      <c r="A9" s="30">
        <v>6</v>
      </c>
      <c r="B9" s="11" t="s">
        <v>115</v>
      </c>
      <c r="C9" s="34">
        <v>43939</v>
      </c>
      <c r="D9" s="32">
        <v>5</v>
      </c>
      <c r="E9" s="33">
        <v>20</v>
      </c>
      <c r="F9" s="33">
        <f>E9*D9</f>
        <v>100</v>
      </c>
      <c r="G9" s="30"/>
    </row>
    <row r="10" ht="26" customHeight="1" spans="1:7">
      <c r="A10" s="30">
        <v>7</v>
      </c>
      <c r="B10" s="32"/>
      <c r="C10" s="34"/>
      <c r="D10" s="32"/>
      <c r="E10" s="30"/>
      <c r="F10" s="35"/>
      <c r="G10" s="35"/>
    </row>
    <row r="11" ht="26" customHeight="1" spans="1:7">
      <c r="A11" s="30">
        <v>8</v>
      </c>
      <c r="B11" s="32"/>
      <c r="C11" s="34"/>
      <c r="D11" s="30"/>
      <c r="E11" s="30"/>
      <c r="F11" s="35"/>
      <c r="G11" s="35"/>
    </row>
    <row r="12" ht="26" customHeight="1" spans="1:7">
      <c r="A12" s="30">
        <v>9</v>
      </c>
      <c r="B12" s="32"/>
      <c r="C12" s="34"/>
      <c r="D12" s="30"/>
      <c r="E12" s="33"/>
      <c r="F12" s="33"/>
      <c r="G12" s="30"/>
    </row>
    <row r="13" ht="26" customHeight="1" spans="1:7">
      <c r="A13" s="30">
        <v>10</v>
      </c>
      <c r="B13" s="32"/>
      <c r="C13" s="34"/>
      <c r="D13" s="30"/>
      <c r="E13" s="33"/>
      <c r="F13" s="33"/>
      <c r="G13" s="30"/>
    </row>
    <row r="14" ht="26" customHeight="1" spans="1:7">
      <c r="A14" s="30">
        <v>11</v>
      </c>
      <c r="B14" s="32"/>
      <c r="C14" s="34"/>
      <c r="D14" s="30"/>
      <c r="E14" s="33"/>
      <c r="F14" s="33"/>
      <c r="G14" s="30"/>
    </row>
    <row r="15" ht="26" customHeight="1" spans="1:7">
      <c r="A15" s="30">
        <v>12</v>
      </c>
      <c r="B15" s="32"/>
      <c r="C15" s="34"/>
      <c r="D15" s="30"/>
      <c r="E15" s="33"/>
      <c r="F15" s="33"/>
      <c r="G15" s="30"/>
    </row>
    <row r="16" ht="26" customHeight="1" spans="1:7">
      <c r="A16" s="30">
        <v>13</v>
      </c>
      <c r="B16" s="32"/>
      <c r="C16" s="34"/>
      <c r="D16" s="30"/>
      <c r="E16" s="33"/>
      <c r="F16" s="33"/>
      <c r="G16" s="30"/>
    </row>
    <row r="17" ht="26" customHeight="1" spans="1:7">
      <c r="A17" s="30">
        <v>14</v>
      </c>
      <c r="B17" s="32"/>
      <c r="C17" s="34"/>
      <c r="D17" s="30"/>
      <c r="E17" s="33"/>
      <c r="F17" s="33"/>
      <c r="G17" s="30"/>
    </row>
    <row r="18" ht="26" customHeight="1" spans="1:7">
      <c r="A18" s="30">
        <v>15</v>
      </c>
      <c r="B18" s="32"/>
      <c r="C18" s="34"/>
      <c r="D18" s="30"/>
      <c r="E18" s="33"/>
      <c r="F18" s="33"/>
      <c r="G18" s="30"/>
    </row>
    <row r="19" ht="26" customHeight="1" spans="1:7">
      <c r="A19" s="30">
        <v>16</v>
      </c>
      <c r="B19" s="32"/>
      <c r="C19" s="34"/>
      <c r="D19" s="30"/>
      <c r="E19" s="33"/>
      <c r="F19" s="33"/>
      <c r="G19" s="30"/>
    </row>
    <row r="20" ht="27" customHeight="1" spans="1:7">
      <c r="A20" s="30">
        <v>17</v>
      </c>
      <c r="B20" s="30"/>
      <c r="C20" s="30"/>
      <c r="D20" s="30"/>
      <c r="E20" s="30"/>
      <c r="F20" s="30"/>
      <c r="G20" s="30"/>
    </row>
    <row r="21" ht="27" customHeight="1" spans="1:7">
      <c r="A21" s="30">
        <v>18</v>
      </c>
      <c r="B21" s="30"/>
      <c r="C21" s="30"/>
      <c r="D21" s="30"/>
      <c r="E21" s="30"/>
      <c r="F21" s="30"/>
      <c r="G21" s="30"/>
    </row>
    <row r="22" ht="27" customHeight="1" spans="1:7">
      <c r="A22" s="30">
        <v>19</v>
      </c>
      <c r="B22" s="30"/>
      <c r="C22" s="30"/>
      <c r="D22" s="30"/>
      <c r="E22" s="30"/>
      <c r="F22" s="30"/>
      <c r="G22" s="30"/>
    </row>
    <row r="23" ht="27" customHeight="1" spans="1:7">
      <c r="A23" s="30">
        <v>20</v>
      </c>
      <c r="B23" s="30"/>
      <c r="C23" s="30"/>
      <c r="D23" s="30"/>
      <c r="E23" s="30"/>
      <c r="F23" s="30"/>
      <c r="G23" s="30"/>
    </row>
    <row r="24" ht="27" customHeight="1" spans="1:7">
      <c r="A24" s="36" t="s">
        <v>79</v>
      </c>
      <c r="B24" s="37"/>
      <c r="C24" s="38"/>
      <c r="D24" s="39"/>
      <c r="E24" s="39"/>
      <c r="F24" s="39"/>
      <c r="G24" s="37"/>
    </row>
    <row r="25" ht="27" customHeight="1" spans="1:7">
      <c r="A25" s="18" t="s">
        <v>39</v>
      </c>
      <c r="B25" s="19"/>
      <c r="C25" s="19"/>
      <c r="D25" s="19"/>
      <c r="E25" s="20"/>
      <c r="F25" s="40">
        <f>SUM(F4:F24)</f>
        <v>4765</v>
      </c>
      <c r="G25" s="22"/>
    </row>
    <row r="26" spans="6:6">
      <c r="F26" t="s">
        <v>165</v>
      </c>
    </row>
  </sheetData>
  <mergeCells count="6">
    <mergeCell ref="A1:G1"/>
    <mergeCell ref="A2:G2"/>
    <mergeCell ref="A24:B24"/>
    <mergeCell ref="C24:G24"/>
    <mergeCell ref="A25:E25"/>
    <mergeCell ref="F25:G25"/>
  </mergeCells>
  <pageMargins left="0.7" right="0.7" top="0.75" bottom="0.75" header="0.3" footer="0.3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5" workbookViewId="0">
      <selection activeCell="O16" sqref="O16"/>
    </sheetView>
  </sheetViews>
  <sheetFormatPr defaultColWidth="9" defaultRowHeight="13.5"/>
  <cols>
    <col min="1" max="1" width="4.625" customWidth="1"/>
    <col min="2" max="2" width="16.375" customWidth="1"/>
    <col min="3" max="3" width="12.75" customWidth="1"/>
    <col min="4" max="5" width="12.125" customWidth="1"/>
    <col min="6" max="6" width="12.25" style="1" customWidth="1"/>
    <col min="7" max="7" width="13.25" customWidth="1"/>
    <col min="11" max="11" width="10.375"/>
  </cols>
  <sheetData>
    <row r="1" ht="35" customHeight="1" spans="1:7">
      <c r="A1" s="2" t="s">
        <v>166</v>
      </c>
      <c r="B1" s="2"/>
      <c r="C1" s="2"/>
      <c r="D1" s="2"/>
      <c r="E1" s="2"/>
      <c r="F1" s="3"/>
      <c r="G1" s="2"/>
    </row>
    <row r="2" ht="40" customHeight="1" spans="1:7">
      <c r="A2" s="4" t="s">
        <v>167</v>
      </c>
      <c r="B2" s="5"/>
      <c r="C2" s="5"/>
      <c r="D2" s="5"/>
      <c r="E2" s="5"/>
      <c r="F2" s="6"/>
      <c r="G2" s="7"/>
    </row>
    <row r="3" ht="28.5" spans="1:7">
      <c r="A3" s="8" t="s">
        <v>4</v>
      </c>
      <c r="B3" s="9" t="s">
        <v>5</v>
      </c>
      <c r="C3" s="9" t="s">
        <v>9</v>
      </c>
      <c r="D3" s="9" t="s">
        <v>67</v>
      </c>
      <c r="E3" s="9" t="s">
        <v>10</v>
      </c>
      <c r="F3" s="10" t="s">
        <v>11</v>
      </c>
      <c r="G3" s="9" t="s">
        <v>8</v>
      </c>
    </row>
    <row r="4" ht="27" customHeight="1" spans="1:7">
      <c r="A4" s="11">
        <v>1</v>
      </c>
      <c r="B4" s="12" t="s">
        <v>168</v>
      </c>
      <c r="C4" s="13">
        <v>44937</v>
      </c>
      <c r="D4" s="12" t="s">
        <v>169</v>
      </c>
      <c r="E4" s="14" t="s">
        <v>170</v>
      </c>
      <c r="F4" s="15" t="s">
        <v>170</v>
      </c>
      <c r="G4" s="11"/>
    </row>
    <row r="5" ht="28.5" spans="1:7">
      <c r="A5" s="11">
        <v>2</v>
      </c>
      <c r="B5" s="12" t="s">
        <v>171</v>
      </c>
      <c r="C5" s="13">
        <v>44938</v>
      </c>
      <c r="D5" s="12">
        <v>9</v>
      </c>
      <c r="E5" s="14">
        <v>60</v>
      </c>
      <c r="F5" s="15" t="s">
        <v>172</v>
      </c>
      <c r="G5" s="11"/>
    </row>
    <row r="6" ht="39" customHeight="1" spans="1:11">
      <c r="A6" s="11">
        <v>3</v>
      </c>
      <c r="B6" s="12" t="s">
        <v>173</v>
      </c>
      <c r="C6" s="13">
        <v>44939</v>
      </c>
      <c r="D6" s="12" t="s">
        <v>174</v>
      </c>
      <c r="E6" s="14">
        <v>45</v>
      </c>
      <c r="F6" s="15" t="s">
        <v>175</v>
      </c>
      <c r="G6" s="11"/>
      <c r="K6" s="15">
        <v>460</v>
      </c>
    </row>
    <row r="7" ht="38" customHeight="1" spans="1:11">
      <c r="A7" s="11">
        <v>4</v>
      </c>
      <c r="B7" s="12" t="s">
        <v>176</v>
      </c>
      <c r="C7" s="13">
        <v>44945</v>
      </c>
      <c r="D7" s="12" t="s">
        <v>177</v>
      </c>
      <c r="E7" s="14">
        <v>45</v>
      </c>
      <c r="F7" s="15" t="s">
        <v>178</v>
      </c>
      <c r="G7" s="11"/>
      <c r="K7" s="15">
        <v>540</v>
      </c>
    </row>
    <row r="8" ht="18" customHeight="1" spans="1:11">
      <c r="A8" s="11">
        <v>5</v>
      </c>
      <c r="B8" s="12" t="s">
        <v>91</v>
      </c>
      <c r="C8" s="13">
        <v>44945</v>
      </c>
      <c r="D8" s="12">
        <v>2</v>
      </c>
      <c r="E8" s="14">
        <v>350</v>
      </c>
      <c r="F8" s="15" t="s">
        <v>179</v>
      </c>
      <c r="G8" s="11"/>
      <c r="K8" s="15">
        <v>270</v>
      </c>
    </row>
    <row r="9" ht="20" customHeight="1" spans="1:11">
      <c r="A9" s="11">
        <v>6</v>
      </c>
      <c r="B9" s="12" t="s">
        <v>180</v>
      </c>
      <c r="C9" s="13">
        <v>44950</v>
      </c>
      <c r="D9" s="12" t="s">
        <v>181</v>
      </c>
      <c r="E9" s="14">
        <v>60</v>
      </c>
      <c r="F9" s="15" t="s">
        <v>182</v>
      </c>
      <c r="G9" s="11"/>
      <c r="K9" s="15">
        <v>120</v>
      </c>
    </row>
    <row r="10" ht="21" customHeight="1" spans="1:11">
      <c r="A10" s="11">
        <v>7</v>
      </c>
      <c r="B10" s="12" t="s">
        <v>183</v>
      </c>
      <c r="C10" s="16">
        <v>44950</v>
      </c>
      <c r="D10" s="12" t="s">
        <v>181</v>
      </c>
      <c r="E10" s="14">
        <v>60</v>
      </c>
      <c r="F10" s="15" t="s">
        <v>182</v>
      </c>
      <c r="G10" s="11"/>
      <c r="K10" s="15">
        <v>700</v>
      </c>
    </row>
    <row r="11" ht="22" customHeight="1" spans="1:11">
      <c r="A11" s="11">
        <v>8</v>
      </c>
      <c r="B11" s="11" t="s">
        <v>184</v>
      </c>
      <c r="C11" s="16">
        <v>44950</v>
      </c>
      <c r="D11" s="12">
        <v>3</v>
      </c>
      <c r="E11" s="14">
        <v>20</v>
      </c>
      <c r="F11" s="15" t="s">
        <v>185</v>
      </c>
      <c r="G11" s="11"/>
      <c r="K11" s="15">
        <v>180</v>
      </c>
    </row>
    <row r="12" ht="18" customHeight="1" spans="1:11">
      <c r="A12" s="11">
        <v>9</v>
      </c>
      <c r="B12" s="11" t="s">
        <v>186</v>
      </c>
      <c r="C12" s="16">
        <v>44942</v>
      </c>
      <c r="D12" s="12" t="s">
        <v>187</v>
      </c>
      <c r="E12" s="14">
        <v>35</v>
      </c>
      <c r="F12" s="15" t="s">
        <v>188</v>
      </c>
      <c r="G12" s="11"/>
      <c r="K12" s="15">
        <v>180</v>
      </c>
    </row>
    <row r="13" ht="21" customHeight="1" spans="1:11">
      <c r="A13" s="11">
        <v>10</v>
      </c>
      <c r="B13" s="11" t="s">
        <v>189</v>
      </c>
      <c r="C13" s="16">
        <v>44950</v>
      </c>
      <c r="D13" s="12">
        <v>1</v>
      </c>
      <c r="E13" s="14">
        <v>60</v>
      </c>
      <c r="F13" s="15" t="s">
        <v>185</v>
      </c>
      <c r="G13" s="11"/>
      <c r="K13" s="15">
        <v>60</v>
      </c>
    </row>
    <row r="14" ht="14.25" spans="1:11">
      <c r="A14" s="11">
        <v>11</v>
      </c>
      <c r="B14" s="11" t="s">
        <v>190</v>
      </c>
      <c r="C14" s="17">
        <v>44951</v>
      </c>
      <c r="D14" s="12" t="s">
        <v>191</v>
      </c>
      <c r="E14" s="14">
        <v>0.1</v>
      </c>
      <c r="F14" s="15" t="s">
        <v>192</v>
      </c>
      <c r="G14" s="11"/>
      <c r="K14" s="15">
        <v>84</v>
      </c>
    </row>
    <row r="15" ht="21" customHeight="1" spans="1:11">
      <c r="A15" s="11">
        <v>12</v>
      </c>
      <c r="B15" s="11" t="s">
        <v>193</v>
      </c>
      <c r="C15" s="17">
        <v>44951</v>
      </c>
      <c r="D15" s="12" t="s">
        <v>194</v>
      </c>
      <c r="E15" s="14">
        <v>85</v>
      </c>
      <c r="F15" s="15" t="s">
        <v>195</v>
      </c>
      <c r="G15" s="11"/>
      <c r="K15" s="15">
        <v>60</v>
      </c>
    </row>
    <row r="16" ht="23" customHeight="1" spans="1:11">
      <c r="A16" s="11">
        <v>13</v>
      </c>
      <c r="B16" s="11" t="s">
        <v>196</v>
      </c>
      <c r="C16" s="17">
        <v>44951</v>
      </c>
      <c r="D16" s="12" t="s">
        <v>194</v>
      </c>
      <c r="E16" s="14">
        <v>5.5</v>
      </c>
      <c r="F16" s="15" t="s">
        <v>197</v>
      </c>
      <c r="G16" s="11"/>
      <c r="K16" s="15">
        <v>300</v>
      </c>
    </row>
    <row r="17" ht="33" customHeight="1" spans="1:11">
      <c r="A17" s="11">
        <v>14</v>
      </c>
      <c r="B17" s="12" t="s">
        <v>198</v>
      </c>
      <c r="C17" s="17">
        <v>44954</v>
      </c>
      <c r="D17" s="12" t="s">
        <v>199</v>
      </c>
      <c r="E17" s="14">
        <v>35</v>
      </c>
      <c r="F17" s="15" t="s">
        <v>200</v>
      </c>
      <c r="G17" s="11"/>
      <c r="K17" s="15">
        <v>1700</v>
      </c>
    </row>
    <row r="18" ht="38" customHeight="1" spans="1:11">
      <c r="A18" s="11">
        <v>15</v>
      </c>
      <c r="B18" s="12" t="s">
        <v>201</v>
      </c>
      <c r="C18" s="17">
        <v>44954</v>
      </c>
      <c r="D18" s="12" t="s">
        <v>181</v>
      </c>
      <c r="E18" s="14">
        <v>35</v>
      </c>
      <c r="F18" s="15" t="s">
        <v>202</v>
      </c>
      <c r="G18" s="11"/>
      <c r="K18" s="15">
        <v>110</v>
      </c>
    </row>
    <row r="19" ht="22" customHeight="1" spans="1:11">
      <c r="A19" s="11">
        <v>16</v>
      </c>
      <c r="B19" s="12" t="s">
        <v>203</v>
      </c>
      <c r="C19" s="17">
        <v>44954</v>
      </c>
      <c r="D19" s="12" t="s">
        <v>204</v>
      </c>
      <c r="E19" s="14">
        <v>80</v>
      </c>
      <c r="F19" s="15" t="s">
        <v>205</v>
      </c>
      <c r="G19" s="11"/>
      <c r="K19" s="15">
        <v>168</v>
      </c>
    </row>
    <row r="20" ht="28.5" spans="1:11">
      <c r="A20" s="11">
        <v>17</v>
      </c>
      <c r="B20" s="12" t="s">
        <v>206</v>
      </c>
      <c r="C20" s="17">
        <v>44954</v>
      </c>
      <c r="D20" s="12" t="s">
        <v>207</v>
      </c>
      <c r="E20" s="14">
        <v>50</v>
      </c>
      <c r="F20" s="15" t="s">
        <v>208</v>
      </c>
      <c r="G20" s="11"/>
      <c r="K20" s="15">
        <v>105</v>
      </c>
    </row>
    <row r="21" ht="28.5" spans="1:11">
      <c r="A21" s="11">
        <v>18</v>
      </c>
      <c r="B21" s="12" t="s">
        <v>209</v>
      </c>
      <c r="C21" s="17">
        <v>44954</v>
      </c>
      <c r="D21" s="12" t="s">
        <v>210</v>
      </c>
      <c r="E21" s="14">
        <v>50</v>
      </c>
      <c r="F21" s="15" t="s">
        <v>211</v>
      </c>
      <c r="G21" s="11"/>
      <c r="K21" s="15">
        <v>160</v>
      </c>
    </row>
    <row r="22" ht="14.25" spans="1:11">
      <c r="A22" s="11">
        <v>19</v>
      </c>
      <c r="B22" s="12" t="s">
        <v>212</v>
      </c>
      <c r="C22" s="17">
        <v>44956</v>
      </c>
      <c r="D22" s="12">
        <v>3</v>
      </c>
      <c r="E22" s="14">
        <v>350</v>
      </c>
      <c r="F22" s="15" t="s">
        <v>213</v>
      </c>
      <c r="G22" s="11"/>
      <c r="K22" s="15">
        <v>360</v>
      </c>
    </row>
    <row r="23" ht="14.25" spans="1:11">
      <c r="A23" s="11">
        <v>20</v>
      </c>
      <c r="B23" s="12" t="s">
        <v>214</v>
      </c>
      <c r="C23" s="17">
        <v>44958</v>
      </c>
      <c r="D23" s="12" t="s">
        <v>215</v>
      </c>
      <c r="E23" s="14">
        <v>50</v>
      </c>
      <c r="F23" s="15" t="s">
        <v>211</v>
      </c>
      <c r="G23" s="11"/>
      <c r="K23" s="15">
        <v>50</v>
      </c>
    </row>
    <row r="24" ht="28.5" spans="1:11">
      <c r="A24" s="11">
        <v>21</v>
      </c>
      <c r="B24" s="12" t="s">
        <v>216</v>
      </c>
      <c r="C24" s="17">
        <v>44965</v>
      </c>
      <c r="D24" s="12" t="s">
        <v>217</v>
      </c>
      <c r="E24" s="14">
        <v>35</v>
      </c>
      <c r="F24" s="15" t="s">
        <v>211</v>
      </c>
      <c r="G24" s="11"/>
      <c r="K24" s="15">
        <v>350</v>
      </c>
    </row>
    <row r="25" ht="28.5" spans="1:11">
      <c r="A25" s="11">
        <v>22</v>
      </c>
      <c r="B25" s="12" t="s">
        <v>218</v>
      </c>
      <c r="C25" s="17">
        <v>44965</v>
      </c>
      <c r="D25" s="12" t="s">
        <v>219</v>
      </c>
      <c r="E25" s="14" t="s">
        <v>220</v>
      </c>
      <c r="F25" s="15" t="s">
        <v>220</v>
      </c>
      <c r="G25" s="11"/>
      <c r="K25" s="15">
        <v>50</v>
      </c>
    </row>
    <row r="26" ht="40" customHeight="1" spans="1:11">
      <c r="A26" s="18" t="s">
        <v>39</v>
      </c>
      <c r="B26" s="19"/>
      <c r="C26" s="19"/>
      <c r="D26" s="19"/>
      <c r="E26" s="20"/>
      <c r="F26" s="21" t="s">
        <v>221</v>
      </c>
      <c r="G26" s="22"/>
      <c r="K26" s="15">
        <v>50</v>
      </c>
    </row>
    <row r="27" ht="14.25" spans="11:11">
      <c r="K27" s="15">
        <v>70</v>
      </c>
    </row>
    <row r="28" spans="11:11">
      <c r="K28">
        <f>SUM(K6:K27)</f>
        <v>6127</v>
      </c>
    </row>
  </sheetData>
  <mergeCells count="4">
    <mergeCell ref="A1:G1"/>
    <mergeCell ref="A2:G2"/>
    <mergeCell ref="A26:E26"/>
    <mergeCell ref="F26:G26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玉龙喀什镇农贸市场</vt:lpstr>
      <vt:lpstr>工作证清单</vt:lpstr>
      <vt:lpstr>洛浦县布亚乡塔什克尔克恰尔巴格村</vt:lpstr>
      <vt:lpstr>洛浦县布亚乡塔什克尔克恰尔巴格村 </vt:lpstr>
      <vt:lpstr>Sheet1</vt:lpstr>
      <vt:lpstr>永巴扎村委会</vt:lpstr>
      <vt:lpstr>玉龙喀什镇依盖尔其村村民委员会 </vt:lpstr>
      <vt:lpstr>和田市玉龙喀什镇巴什米克拉村村委会</vt:lpstr>
      <vt:lpstr>和田市奥敦尼加油加气站</vt:lpstr>
      <vt:lpstr>和田县</vt:lpstr>
      <vt:lpstr>和田市玉龙喀什镇阿亚克依格孜艾日克村村委会</vt:lpstr>
      <vt:lpstr>Sheet5</vt:lpstr>
      <vt:lpstr>和合巧匠农民专业合作市 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2019-08-21T03:12:00Z</dcterms:created>
  <cp:lastPrinted>2021-08-28T09:38:00Z</cp:lastPrinted>
  <dcterms:modified xsi:type="dcterms:W3CDTF">2024-01-06T08:02:49Z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67C64230551C468F91234FEFE4D4CB82_13</vt:lpwstr>
  </property>
</Properties>
</file>