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10500"/>
  </bookViews>
  <sheets>
    <sheet name="Sheet1" sheetId="1" r:id="rId1"/>
    <sheet name="Sheet2" sheetId="2" r:id="rId2"/>
    <sheet name="Sheet3" sheetId="3" r:id="rId3"/>
  </sheets>
  <definedNames>
    <definedName name="_xlnm._FilterDatabase" localSheetId="1" hidden="1">Sheet2!$A$2:$J$16</definedName>
    <definedName name="_xlnm._FilterDatabase" localSheetId="0" hidden="1">Sheet1!$A$4:$I$4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<sst xmlns="http://schemas.openxmlformats.org/spreadsheetml/2006/main" count="79" uniqueCount="64">
  <si>
    <t>色也克乡小学网络提升改造预算</t>
  </si>
  <si>
    <t>序号</t>
  </si>
  <si>
    <t>设备名称</t>
  </si>
  <si>
    <t>型号/规格</t>
  </si>
  <si>
    <t>数量</t>
  </si>
  <si>
    <t>单位</t>
  </si>
  <si>
    <t>预算单价</t>
  </si>
  <si>
    <t>预算合计</t>
  </si>
  <si>
    <t>实物图</t>
  </si>
  <si>
    <t>备注</t>
  </si>
  <si>
    <t>合计</t>
  </si>
  <si>
    <t>网络交换机</t>
  </si>
  <si>
    <t>TP-LINK  5口</t>
  </si>
  <si>
    <t>个</t>
  </si>
  <si>
    <t>TP-LINK  8口</t>
  </si>
  <si>
    <t>网线</t>
  </si>
  <si>
    <t>千兆网线
（300米/箱）</t>
  </si>
  <si>
    <t>箱</t>
  </si>
  <si>
    <t>按箱数送网线钳</t>
  </si>
  <si>
    <t>水晶头</t>
  </si>
  <si>
    <t>100只/盒</t>
  </si>
  <si>
    <t>盒</t>
  </si>
  <si>
    <t>pvc线槽</t>
  </si>
  <si>
    <t>3米/根
带背胶 加厚</t>
  </si>
  <si>
    <t>根</t>
  </si>
  <si>
    <t>膨胀管加自攻丝</t>
  </si>
  <si>
    <t>6*25
100套/包</t>
  </si>
  <si>
    <t>包</t>
  </si>
  <si>
    <t>十孔插板</t>
  </si>
  <si>
    <t>公牛 明装</t>
  </si>
  <si>
    <t>护套线</t>
  </si>
  <si>
    <t>2*2.5 铜线</t>
  </si>
  <si>
    <t>卷</t>
  </si>
  <si>
    <t>硬盘</t>
  </si>
  <si>
    <t>512G</t>
  </si>
  <si>
    <t>内存</t>
  </si>
  <si>
    <t>8G</t>
  </si>
  <si>
    <t>PVC胶布</t>
  </si>
  <si>
    <t>防水胶布</t>
  </si>
  <si>
    <t>瓷砖钻头</t>
  </si>
  <si>
    <t>6mm  高硬度 抗耐磨</t>
  </si>
  <si>
    <t>手枪钻</t>
  </si>
  <si>
    <t>东城6.0 双电</t>
  </si>
  <si>
    <t>绑扎带</t>
  </si>
  <si>
    <t>2.8*20</t>
  </si>
  <si>
    <t>学校</t>
  </si>
  <si>
    <t>8口交换机数量</t>
  </si>
  <si>
    <t>5口交换机数量</t>
  </si>
  <si>
    <t>班级数</t>
  </si>
  <si>
    <t>线槽</t>
  </si>
  <si>
    <t>膨胀管
自攻丝</t>
  </si>
  <si>
    <t>1村</t>
  </si>
  <si>
    <t>5村</t>
  </si>
  <si>
    <t>6村</t>
  </si>
  <si>
    <t>9村</t>
  </si>
  <si>
    <t>11村</t>
  </si>
  <si>
    <t>12村</t>
  </si>
  <si>
    <t>14村</t>
  </si>
  <si>
    <t>农场</t>
  </si>
  <si>
    <t>中心英华楼</t>
  </si>
  <si>
    <t>中心英才楼</t>
  </si>
  <si>
    <t>中心姜英楼</t>
  </si>
  <si>
    <t>中心英美楼</t>
  </si>
  <si>
    <t>办公室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</si>
</sst>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1">
    <font>
      <sz val="11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5" applyNumberFormat="0" applyFill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3" borderId="7" applyNumberFormat="0" applyAlignment="0" applyProtection="0">
      <alignment vertical="center"/>
    </xf>
    <xf numFmtId="0" fontId="11" fillId="4" borderId="8" applyNumberFormat="0" applyAlignment="0" applyProtection="0">
      <alignment vertical="center"/>
    </xf>
    <xf numFmtId="0" fontId="12" fillId="4" borderId="7" applyNumberFormat="0" applyAlignment="0" applyProtection="0">
      <alignment vertical="center"/>
    </xf>
    <xf numFmtId="0" fontId="13" fillId="5" borderId="9" applyNumberFormat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6" fillId="6" borderId="0" applyNumberFormat="0" applyBorder="0" applyAlignment="0" applyProtection="0">
      <alignment vertical="center"/>
    </xf>
    <xf numFmtId="0" fontId="17" fillId="7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20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0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176" fontId="1" fillId="0" borderId="0" xfId="0" applyNumberFormat="1" applyFont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176" fontId="0" fillId="0" borderId="1" xfId="0" applyNumberForma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47625</xdr:colOff>
      <xdr:row>4</xdr:row>
      <xdr:rowOff>16510</xdr:rowOff>
    </xdr:from>
    <xdr:to>
      <xdr:col>7</xdr:col>
      <xdr:colOff>1284605</xdr:colOff>
      <xdr:row>4</xdr:row>
      <xdr:rowOff>1016000</xdr:rowOff>
    </xdr:to>
    <xdr:pic>
      <xdr:nvPicPr>
        <xdr:cNvPr id="2" name="图片 1" descr="3e4697dfc7ada7cfa983be1b22bd472"/>
        <xdr:cNvPicPr>
          <a:picLocks noChangeAspect="1"/>
        </xdr:cNvPicPr>
      </xdr:nvPicPr>
      <xdr:blipFill>
        <a:blip r:embed="rId1"/>
        <a:srcRect t="19518" b="35706"/>
        <a:stretch>
          <a:fillRect/>
        </a:stretch>
      </xdr:blipFill>
      <xdr:spPr>
        <a:xfrm>
          <a:off x="4586605" y="2467610"/>
          <a:ext cx="1236980" cy="999490"/>
        </a:xfrm>
        <a:prstGeom prst="rect">
          <a:avLst/>
        </a:prstGeom>
      </xdr:spPr>
    </xdr:pic>
    <xdr:clientData/>
  </xdr:twoCellAnchor>
  <xdr:twoCellAnchor editAs="oneCell">
    <xdr:from>
      <xdr:col>7</xdr:col>
      <xdr:colOff>48260</xdr:colOff>
      <xdr:row>3</xdr:row>
      <xdr:rowOff>44450</xdr:rowOff>
    </xdr:from>
    <xdr:to>
      <xdr:col>7</xdr:col>
      <xdr:colOff>1320165</xdr:colOff>
      <xdr:row>3</xdr:row>
      <xdr:rowOff>1041400</xdr:rowOff>
    </xdr:to>
    <xdr:pic>
      <xdr:nvPicPr>
        <xdr:cNvPr id="3" name="图片 2" descr="3f8b11681821297614b5bf1ff832088"/>
        <xdr:cNvPicPr>
          <a:picLocks noChangeAspect="1"/>
        </xdr:cNvPicPr>
      </xdr:nvPicPr>
      <xdr:blipFill>
        <a:blip r:embed="rId2"/>
        <a:srcRect t="20244" b="32905"/>
        <a:stretch>
          <a:fillRect/>
        </a:stretch>
      </xdr:blipFill>
      <xdr:spPr>
        <a:xfrm>
          <a:off x="4587240" y="1428750"/>
          <a:ext cx="1271905" cy="996950"/>
        </a:xfrm>
        <a:prstGeom prst="rect">
          <a:avLst/>
        </a:prstGeom>
      </xdr:spPr>
    </xdr:pic>
    <xdr:clientData/>
  </xdr:twoCellAnchor>
  <xdr:twoCellAnchor editAs="oneCell">
    <xdr:from>
      <xdr:col>7</xdr:col>
      <xdr:colOff>27940</xdr:colOff>
      <xdr:row>14</xdr:row>
      <xdr:rowOff>24765</xdr:rowOff>
    </xdr:from>
    <xdr:to>
      <xdr:col>7</xdr:col>
      <xdr:colOff>877570</xdr:colOff>
      <xdr:row>14</xdr:row>
      <xdr:rowOff>885190</xdr:rowOff>
    </xdr:to>
    <xdr:pic>
      <xdr:nvPicPr>
        <xdr:cNvPr id="4" name="图片 3" descr="878c608a6c78a6809f3e5da35f5d8d5"/>
        <xdr:cNvPicPr>
          <a:picLocks noChangeAspect="1"/>
        </xdr:cNvPicPr>
      </xdr:nvPicPr>
      <xdr:blipFill>
        <a:blip r:embed="rId3"/>
        <a:srcRect t="18987" b="35213"/>
        <a:stretch>
          <a:fillRect/>
        </a:stretch>
      </xdr:blipFill>
      <xdr:spPr>
        <a:xfrm>
          <a:off x="4566920" y="12115165"/>
          <a:ext cx="849630" cy="860425"/>
        </a:xfrm>
        <a:prstGeom prst="rect">
          <a:avLst/>
        </a:prstGeom>
      </xdr:spPr>
    </xdr:pic>
    <xdr:clientData/>
  </xdr:twoCellAnchor>
  <xdr:twoCellAnchor editAs="oneCell">
    <xdr:from>
      <xdr:col>7</xdr:col>
      <xdr:colOff>33020</xdr:colOff>
      <xdr:row>15</xdr:row>
      <xdr:rowOff>47625</xdr:rowOff>
    </xdr:from>
    <xdr:to>
      <xdr:col>7</xdr:col>
      <xdr:colOff>1010920</xdr:colOff>
      <xdr:row>15</xdr:row>
      <xdr:rowOff>939165</xdr:rowOff>
    </xdr:to>
    <xdr:pic>
      <xdr:nvPicPr>
        <xdr:cNvPr id="5" name="图片 4" descr="bb35424bbf1612d74ed7601fc0661f8"/>
        <xdr:cNvPicPr>
          <a:picLocks noChangeAspect="1"/>
        </xdr:cNvPicPr>
      </xdr:nvPicPr>
      <xdr:blipFill>
        <a:blip r:embed="rId4"/>
        <a:srcRect t="24249" b="34577"/>
        <a:stretch>
          <a:fillRect/>
        </a:stretch>
      </xdr:blipFill>
      <xdr:spPr>
        <a:xfrm>
          <a:off x="4572000" y="13090525"/>
          <a:ext cx="977900" cy="891540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</xdr:colOff>
      <xdr:row>5</xdr:row>
      <xdr:rowOff>33655</xdr:rowOff>
    </xdr:from>
    <xdr:to>
      <xdr:col>7</xdr:col>
      <xdr:colOff>936625</xdr:colOff>
      <xdr:row>6</xdr:row>
      <xdr:rowOff>12065</xdr:rowOff>
    </xdr:to>
    <xdr:pic>
      <xdr:nvPicPr>
        <xdr:cNvPr id="6" name="图片 5" descr="fa820b21274d9c86749cbc0cb394a15"/>
        <xdr:cNvPicPr>
          <a:picLocks noChangeAspect="1"/>
        </xdr:cNvPicPr>
      </xdr:nvPicPr>
      <xdr:blipFill>
        <a:blip r:embed="rId5"/>
        <a:srcRect t="18289" b="35095"/>
        <a:stretch>
          <a:fillRect/>
        </a:stretch>
      </xdr:blipFill>
      <xdr:spPr>
        <a:xfrm>
          <a:off x="4577715" y="3551555"/>
          <a:ext cx="897890" cy="9309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7"/>
  <sheetViews>
    <sheetView tabSelected="1" workbookViewId="0">
      <selection activeCell="K3" sqref="K3"/>
    </sheetView>
  </sheetViews>
  <sheetFormatPr defaultColWidth="9" defaultRowHeight="14.4"/>
  <cols>
    <col min="1" max="1" width="6.73148148148148" customWidth="1"/>
    <col min="2" max="2" width="12.4537037037037" customWidth="1"/>
    <col min="3" max="3" width="18.1851851851852" customWidth="1"/>
    <col min="4" max="5" width="5.4537037037037" customWidth="1"/>
    <col min="6" max="6" width="7.5462962962963" style="9" customWidth="1"/>
    <col min="7" max="7" width="10.3611111111111" style="9" customWidth="1"/>
    <col min="8" max="8" width="20" customWidth="1"/>
    <col min="9" max="9" width="9" style="1"/>
  </cols>
  <sheetData>
    <row r="1" ht="29" customHeight="1" spans="1:10">
      <c r="A1" s="3" t="s">
        <v>0</v>
      </c>
      <c r="B1" s="3"/>
      <c r="C1" s="3"/>
      <c r="D1" s="3"/>
      <c r="E1" s="3"/>
      <c r="F1" s="3"/>
      <c r="G1" s="4"/>
      <c r="H1" s="4"/>
      <c r="I1" s="4"/>
      <c r="J1" s="4"/>
    </row>
    <row r="2" s="1" customFormat="1" ht="40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6" t="s">
        <v>7</v>
      </c>
      <c r="H2" s="5" t="s">
        <v>8</v>
      </c>
      <c r="I2" s="5" t="s">
        <v>9</v>
      </c>
    </row>
    <row r="3" s="1" customFormat="1" ht="40" customHeight="1" spans="1:9">
      <c r="A3" s="7">
        <f t="shared" ref="A3:A15" si="0">ROW()-2</f>
        <v>1</v>
      </c>
      <c r="B3" s="10" t="s">
        <v>10</v>
      </c>
      <c r="C3" s="11"/>
      <c r="D3" s="5"/>
      <c r="E3" s="5"/>
      <c r="F3" s="5"/>
      <c r="G3" s="6">
        <f>SUM(G4:G17)</f>
        <v>12032</v>
      </c>
      <c r="H3" s="5"/>
      <c r="I3" s="5"/>
    </row>
    <row r="4" ht="84" customHeight="1" spans="1:9">
      <c r="A4" s="7">
        <f t="shared" si="0"/>
        <v>2</v>
      </c>
      <c r="B4" s="7" t="s">
        <v>11</v>
      </c>
      <c r="C4" s="7" t="s">
        <v>12</v>
      </c>
      <c r="D4" s="7">
        <v>21</v>
      </c>
      <c r="E4" s="7" t="s">
        <v>13</v>
      </c>
      <c r="F4" s="12">
        <v>75</v>
      </c>
      <c r="G4" s="12">
        <f t="shared" ref="G4:G11" si="1">D4*F4</f>
        <v>1575</v>
      </c>
      <c r="H4" s="7"/>
      <c r="I4" s="5"/>
    </row>
    <row r="5" ht="84" customHeight="1" spans="1:9">
      <c r="A5" s="7">
        <f t="shared" si="0"/>
        <v>3</v>
      </c>
      <c r="B5" s="7" t="s">
        <v>11</v>
      </c>
      <c r="C5" s="7" t="s">
        <v>14</v>
      </c>
      <c r="D5" s="7">
        <v>19</v>
      </c>
      <c r="E5" s="7" t="s">
        <v>13</v>
      </c>
      <c r="F5" s="12">
        <v>110</v>
      </c>
      <c r="G5" s="12">
        <f t="shared" si="1"/>
        <v>2090</v>
      </c>
      <c r="H5" s="7"/>
      <c r="I5" s="5"/>
    </row>
    <row r="6" ht="75" customHeight="1" spans="1:9">
      <c r="A6" s="7">
        <f t="shared" si="0"/>
        <v>4</v>
      </c>
      <c r="B6" s="7" t="s">
        <v>15</v>
      </c>
      <c r="C6" s="5" t="s">
        <v>16</v>
      </c>
      <c r="D6" s="7">
        <v>10</v>
      </c>
      <c r="E6" s="7" t="s">
        <v>17</v>
      </c>
      <c r="F6" s="12">
        <v>400</v>
      </c>
      <c r="G6" s="12">
        <f t="shared" si="1"/>
        <v>4000</v>
      </c>
      <c r="H6" s="7"/>
      <c r="I6" s="5" t="s">
        <v>18</v>
      </c>
    </row>
    <row r="7" ht="75" customHeight="1" spans="1:9">
      <c r="A7" s="7">
        <f t="shared" si="0"/>
        <v>5</v>
      </c>
      <c r="B7" s="7" t="s">
        <v>19</v>
      </c>
      <c r="C7" s="7" t="s">
        <v>20</v>
      </c>
      <c r="D7" s="7">
        <v>2</v>
      </c>
      <c r="E7" s="7" t="s">
        <v>21</v>
      </c>
      <c r="F7" s="12">
        <v>30</v>
      </c>
      <c r="G7" s="12">
        <f t="shared" si="1"/>
        <v>60</v>
      </c>
      <c r="H7" s="7"/>
      <c r="I7" s="5"/>
    </row>
    <row r="8" ht="75" customHeight="1" spans="1:9">
      <c r="A8" s="5">
        <f t="shared" si="0"/>
        <v>6</v>
      </c>
      <c r="B8" s="5" t="s">
        <v>22</v>
      </c>
      <c r="C8" s="5" t="s">
        <v>23</v>
      </c>
      <c r="D8" s="5">
        <v>280</v>
      </c>
      <c r="E8" s="5" t="s">
        <v>24</v>
      </c>
      <c r="F8" s="6">
        <v>4</v>
      </c>
      <c r="G8" s="12">
        <f t="shared" si="1"/>
        <v>1120</v>
      </c>
      <c r="H8" s="5"/>
      <c r="I8" s="5"/>
    </row>
    <row r="9" ht="75" customHeight="1" spans="1:9">
      <c r="A9" s="5">
        <f t="shared" si="0"/>
        <v>7</v>
      </c>
      <c r="B9" s="5" t="s">
        <v>25</v>
      </c>
      <c r="C9" s="5" t="s">
        <v>26</v>
      </c>
      <c r="D9" s="5">
        <v>10</v>
      </c>
      <c r="E9" s="5" t="s">
        <v>27</v>
      </c>
      <c r="F9" s="6">
        <v>15</v>
      </c>
      <c r="G9" s="12">
        <f t="shared" si="1"/>
        <v>150</v>
      </c>
      <c r="H9" s="5"/>
      <c r="I9" s="5"/>
    </row>
    <row r="10" ht="75" customHeight="1" spans="1:9">
      <c r="A10" s="5">
        <f t="shared" si="0"/>
        <v>8</v>
      </c>
      <c r="B10" s="5" t="s">
        <v>28</v>
      </c>
      <c r="C10" s="5" t="s">
        <v>29</v>
      </c>
      <c r="D10" s="5">
        <v>40</v>
      </c>
      <c r="E10" s="5" t="s">
        <v>13</v>
      </c>
      <c r="F10" s="6">
        <v>10</v>
      </c>
      <c r="G10" s="12">
        <f t="shared" si="1"/>
        <v>400</v>
      </c>
      <c r="H10" s="5"/>
      <c r="I10" s="5"/>
    </row>
    <row r="11" ht="75" customHeight="1" spans="1:9">
      <c r="A11" s="5">
        <f t="shared" si="0"/>
        <v>9</v>
      </c>
      <c r="B11" s="5" t="s">
        <v>30</v>
      </c>
      <c r="C11" s="5" t="s">
        <v>31</v>
      </c>
      <c r="D11" s="5">
        <v>2</v>
      </c>
      <c r="E11" s="5" t="s">
        <v>32</v>
      </c>
      <c r="F11" s="6">
        <v>135</v>
      </c>
      <c r="G11" s="12">
        <f t="shared" si="1"/>
        <v>270</v>
      </c>
      <c r="H11" s="5"/>
      <c r="I11" s="5"/>
    </row>
    <row r="12" ht="75" customHeight="1" spans="1:9">
      <c r="A12" s="5">
        <f t="shared" ref="A12:A17" si="2">ROW()-2</f>
        <v>10</v>
      </c>
      <c r="B12" s="5" t="s">
        <v>33</v>
      </c>
      <c r="C12" s="5" t="s">
        <v>34</v>
      </c>
      <c r="D12" s="5">
        <v>10</v>
      </c>
      <c r="E12" s="5" t="s">
        <v>13</v>
      </c>
      <c r="F12" s="6">
        <v>150</v>
      </c>
      <c r="G12" s="12">
        <v>1500</v>
      </c>
      <c r="H12" s="5"/>
      <c r="I12" s="5"/>
    </row>
    <row r="13" ht="75" customHeight="1" spans="1:9">
      <c r="A13" s="5">
        <f t="shared" si="2"/>
        <v>11</v>
      </c>
      <c r="B13" s="5" t="s">
        <v>35</v>
      </c>
      <c r="C13" s="5" t="s">
        <v>36</v>
      </c>
      <c r="D13" s="5">
        <v>10</v>
      </c>
      <c r="E13" s="5" t="s">
        <v>13</v>
      </c>
      <c r="F13" s="6">
        <v>50</v>
      </c>
      <c r="G13" s="12">
        <v>500</v>
      </c>
      <c r="H13" s="5"/>
      <c r="I13" s="5"/>
    </row>
    <row r="14" ht="75" customHeight="1" spans="1:9">
      <c r="A14" s="5">
        <f t="shared" si="2"/>
        <v>12</v>
      </c>
      <c r="B14" s="5" t="s">
        <v>37</v>
      </c>
      <c r="C14" s="5" t="s">
        <v>38</v>
      </c>
      <c r="D14" s="5">
        <v>5</v>
      </c>
      <c r="E14" s="5" t="s">
        <v>32</v>
      </c>
      <c r="F14" s="6">
        <v>2</v>
      </c>
      <c r="G14" s="12">
        <f>D14*F14</f>
        <v>10</v>
      </c>
      <c r="H14" s="5"/>
      <c r="I14" s="5"/>
    </row>
    <row r="15" ht="75" customHeight="1" spans="1:9">
      <c r="A15" s="5">
        <f t="shared" si="2"/>
        <v>13</v>
      </c>
      <c r="B15" s="5" t="s">
        <v>39</v>
      </c>
      <c r="C15" s="5" t="s">
        <v>40</v>
      </c>
      <c r="D15" s="5">
        <v>10</v>
      </c>
      <c r="E15" s="5" t="s">
        <v>13</v>
      </c>
      <c r="F15" s="6">
        <v>5</v>
      </c>
      <c r="G15" s="12">
        <f>D15*F15</f>
        <v>50</v>
      </c>
      <c r="H15" s="5"/>
      <c r="I15" s="5"/>
    </row>
    <row r="16" ht="75" customHeight="1" spans="1:9">
      <c r="A16" s="5">
        <f t="shared" si="2"/>
        <v>14</v>
      </c>
      <c r="B16" s="5" t="s">
        <v>41</v>
      </c>
      <c r="C16" s="5" t="s">
        <v>42</v>
      </c>
      <c r="D16" s="5">
        <v>2</v>
      </c>
      <c r="E16" s="5" t="s">
        <v>13</v>
      </c>
      <c r="F16" s="6">
        <v>150</v>
      </c>
      <c r="G16" s="12">
        <f>D16*F16</f>
        <v>300</v>
      </c>
      <c r="H16" s="5"/>
      <c r="I16" s="5"/>
    </row>
    <row r="17" ht="61" customHeight="1" spans="1:9">
      <c r="A17" s="5">
        <f t="shared" si="2"/>
        <v>15</v>
      </c>
      <c r="B17" s="7" t="s">
        <v>43</v>
      </c>
      <c r="C17" s="7" t="s">
        <v>44</v>
      </c>
      <c r="D17" s="7">
        <v>1</v>
      </c>
      <c r="E17" s="7" t="s">
        <v>27</v>
      </c>
      <c r="F17" s="12">
        <v>7</v>
      </c>
      <c r="G17" s="12">
        <f>D17*F17</f>
        <v>7</v>
      </c>
      <c r="H17" s="7"/>
      <c r="I17" s="5"/>
    </row>
  </sheetData>
  <mergeCells count="2">
    <mergeCell ref="A1:J1"/>
    <mergeCell ref="B3:C3"/>
  </mergeCells>
  <pageMargins left="0.393055555555556" right="0.393055555555556" top="0.751388888888889" bottom="0.751388888888889" header="0.298611111111111" footer="0.298611111111111"/>
  <pageSetup paperSize="9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16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G16" sqref="G16"/>
    </sheetView>
  </sheetViews>
  <sheetFormatPr defaultColWidth="9" defaultRowHeight="14.4"/>
  <cols>
    <col min="2" max="2" width="12.2685185185185" style="2" customWidth="1"/>
    <col min="3" max="3" width="9" customWidth="1"/>
  </cols>
  <sheetData>
    <row r="1" ht="17.4" spans="1:10">
      <c r="A1" s="3" t="s">
        <v>0</v>
      </c>
      <c r="B1" s="3"/>
      <c r="C1" s="3"/>
      <c r="D1" s="3"/>
      <c r="E1" s="3"/>
      <c r="F1" s="3"/>
      <c r="G1" s="3"/>
      <c r="H1" s="4"/>
      <c r="I1" s="4"/>
      <c r="J1" s="4"/>
    </row>
    <row r="2" s="1" customFormat="1" ht="42" customHeight="1" spans="1:10">
      <c r="A2" s="5" t="s">
        <v>1</v>
      </c>
      <c r="B2" s="5" t="s">
        <v>45</v>
      </c>
      <c r="C2" s="5" t="s">
        <v>46</v>
      </c>
      <c r="D2" s="5" t="s">
        <v>47</v>
      </c>
      <c r="E2" s="5" t="s">
        <v>48</v>
      </c>
      <c r="F2" s="5" t="s">
        <v>15</v>
      </c>
      <c r="G2" s="5" t="s">
        <v>49</v>
      </c>
      <c r="H2" s="6" t="s">
        <v>19</v>
      </c>
      <c r="I2" s="6" t="s">
        <v>50</v>
      </c>
      <c r="J2" s="6" t="s">
        <v>9</v>
      </c>
    </row>
    <row r="3" ht="28" customHeight="1" spans="1:10">
      <c r="A3" s="7">
        <f>ROW()-2</f>
        <v>1</v>
      </c>
      <c r="B3" s="7" t="s">
        <v>51</v>
      </c>
      <c r="C3" s="7">
        <v>1</v>
      </c>
      <c r="D3" s="7">
        <v>2</v>
      </c>
      <c r="E3" s="8">
        <v>6</v>
      </c>
      <c r="F3" s="7">
        <f>E3*25</f>
        <v>150</v>
      </c>
      <c r="G3" s="7">
        <f>E3*10</f>
        <v>60</v>
      </c>
      <c r="H3" s="7">
        <f>E3*3</f>
        <v>18</v>
      </c>
      <c r="I3" s="7">
        <f>E3*13</f>
        <v>78</v>
      </c>
      <c r="J3" s="7"/>
    </row>
    <row r="4" ht="28" customHeight="1" spans="1:10">
      <c r="A4" s="7">
        <f t="shared" ref="A4:A16" si="0">ROW()-2</f>
        <v>2</v>
      </c>
      <c r="B4" s="7" t="s">
        <v>52</v>
      </c>
      <c r="C4" s="7">
        <v>2</v>
      </c>
      <c r="D4" s="7">
        <v>2</v>
      </c>
      <c r="E4" s="8">
        <v>8</v>
      </c>
      <c r="F4" s="7">
        <f t="shared" ref="F4:F15" si="1">E4*25</f>
        <v>200</v>
      </c>
      <c r="G4" s="7">
        <f t="shared" ref="G4:G15" si="2">E4*10</f>
        <v>80</v>
      </c>
      <c r="H4" s="7">
        <f t="shared" ref="H4:H15" si="3">E4*3</f>
        <v>24</v>
      </c>
      <c r="I4" s="7">
        <f t="shared" ref="I4:I16" si="4">E4*13</f>
        <v>104</v>
      </c>
      <c r="J4" s="7"/>
    </row>
    <row r="5" ht="28" customHeight="1" spans="1:10">
      <c r="A5" s="7">
        <f t="shared" si="0"/>
        <v>3</v>
      </c>
      <c r="B5" s="7" t="s">
        <v>53</v>
      </c>
      <c r="C5" s="7">
        <v>1</v>
      </c>
      <c r="D5" s="7">
        <v>2</v>
      </c>
      <c r="E5" s="8">
        <v>3</v>
      </c>
      <c r="F5" s="7">
        <f t="shared" si="1"/>
        <v>75</v>
      </c>
      <c r="G5" s="7">
        <f t="shared" si="2"/>
        <v>30</v>
      </c>
      <c r="H5" s="7">
        <f t="shared" si="3"/>
        <v>9</v>
      </c>
      <c r="I5" s="7">
        <f t="shared" si="4"/>
        <v>39</v>
      </c>
      <c r="J5" s="7"/>
    </row>
    <row r="6" ht="28" customHeight="1" spans="1:10">
      <c r="A6" s="7">
        <f t="shared" si="0"/>
        <v>4</v>
      </c>
      <c r="B6" s="7" t="s">
        <v>54</v>
      </c>
      <c r="C6" s="7">
        <v>1</v>
      </c>
      <c r="D6" s="7">
        <v>2</v>
      </c>
      <c r="E6" s="8">
        <v>6</v>
      </c>
      <c r="F6" s="7">
        <f t="shared" si="1"/>
        <v>150</v>
      </c>
      <c r="G6" s="7">
        <f t="shared" si="2"/>
        <v>60</v>
      </c>
      <c r="H6" s="7">
        <f t="shared" si="3"/>
        <v>18</v>
      </c>
      <c r="I6" s="7">
        <f t="shared" si="4"/>
        <v>78</v>
      </c>
      <c r="J6" s="7"/>
    </row>
    <row r="7" ht="28" customHeight="1" spans="1:10">
      <c r="A7" s="7">
        <f t="shared" si="0"/>
        <v>5</v>
      </c>
      <c r="B7" s="7" t="s">
        <v>55</v>
      </c>
      <c r="C7" s="7">
        <v>1</v>
      </c>
      <c r="D7" s="7">
        <v>1</v>
      </c>
      <c r="E7" s="8">
        <v>4</v>
      </c>
      <c r="F7" s="7">
        <f t="shared" si="1"/>
        <v>100</v>
      </c>
      <c r="G7" s="7">
        <f t="shared" si="2"/>
        <v>40</v>
      </c>
      <c r="H7" s="7">
        <f t="shared" si="3"/>
        <v>12</v>
      </c>
      <c r="I7" s="7">
        <f t="shared" si="4"/>
        <v>52</v>
      </c>
      <c r="J7" s="7"/>
    </row>
    <row r="8" ht="28" customHeight="1" spans="1:10">
      <c r="A8" s="7">
        <f t="shared" si="0"/>
        <v>6</v>
      </c>
      <c r="B8" s="7" t="s">
        <v>56</v>
      </c>
      <c r="C8" s="7">
        <v>2</v>
      </c>
      <c r="D8" s="7">
        <v>3</v>
      </c>
      <c r="E8" s="8">
        <v>5</v>
      </c>
      <c r="F8" s="7">
        <f t="shared" si="1"/>
        <v>125</v>
      </c>
      <c r="G8" s="7">
        <f t="shared" si="2"/>
        <v>50</v>
      </c>
      <c r="H8" s="7">
        <f t="shared" si="3"/>
        <v>15</v>
      </c>
      <c r="I8" s="7">
        <f t="shared" si="4"/>
        <v>65</v>
      </c>
      <c r="J8" s="7"/>
    </row>
    <row r="9" ht="28" customHeight="1" spans="1:10">
      <c r="A9" s="7">
        <f t="shared" si="0"/>
        <v>7</v>
      </c>
      <c r="B9" s="7" t="s">
        <v>57</v>
      </c>
      <c r="C9" s="7">
        <v>1</v>
      </c>
      <c r="D9" s="7">
        <v>1</v>
      </c>
      <c r="E9" s="8">
        <v>3</v>
      </c>
      <c r="F9" s="7">
        <f t="shared" si="1"/>
        <v>75</v>
      </c>
      <c r="G9" s="7">
        <f t="shared" si="2"/>
        <v>30</v>
      </c>
      <c r="H9" s="7">
        <f t="shared" si="3"/>
        <v>9</v>
      </c>
      <c r="I9" s="7">
        <f t="shared" si="4"/>
        <v>39</v>
      </c>
      <c r="J9" s="7"/>
    </row>
    <row r="10" ht="28" customHeight="1" spans="1:10">
      <c r="A10" s="7">
        <f t="shared" si="0"/>
        <v>8</v>
      </c>
      <c r="B10" s="7" t="s">
        <v>58</v>
      </c>
      <c r="C10" s="7">
        <v>1</v>
      </c>
      <c r="D10" s="7">
        <v>1</v>
      </c>
      <c r="E10" s="8">
        <v>4</v>
      </c>
      <c r="F10" s="7">
        <f t="shared" si="1"/>
        <v>100</v>
      </c>
      <c r="G10" s="7">
        <f t="shared" si="2"/>
        <v>40</v>
      </c>
      <c r="H10" s="7">
        <f t="shared" si="3"/>
        <v>12</v>
      </c>
      <c r="I10" s="7">
        <f t="shared" si="4"/>
        <v>52</v>
      </c>
      <c r="J10" s="7"/>
    </row>
    <row r="11" ht="28" customHeight="1" spans="1:10">
      <c r="A11" s="7">
        <f t="shared" si="0"/>
        <v>9</v>
      </c>
      <c r="B11" s="7" t="s">
        <v>59</v>
      </c>
      <c r="C11" s="7">
        <v>2</v>
      </c>
      <c r="D11" s="7">
        <v>2</v>
      </c>
      <c r="E11" s="8">
        <v>8</v>
      </c>
      <c r="F11" s="7">
        <f t="shared" si="1"/>
        <v>200</v>
      </c>
      <c r="G11" s="7">
        <f t="shared" si="2"/>
        <v>80</v>
      </c>
      <c r="H11" s="7">
        <f t="shared" si="3"/>
        <v>24</v>
      </c>
      <c r="I11" s="7">
        <f t="shared" si="4"/>
        <v>104</v>
      </c>
      <c r="J11" s="7"/>
    </row>
    <row r="12" ht="28" customHeight="1" spans="1:10">
      <c r="A12" s="7">
        <f t="shared" si="0"/>
        <v>10</v>
      </c>
      <c r="B12" s="7" t="s">
        <v>60</v>
      </c>
      <c r="C12" s="7">
        <v>3</v>
      </c>
      <c r="D12" s="7">
        <v>2</v>
      </c>
      <c r="E12" s="7">
        <v>12</v>
      </c>
      <c r="F12" s="7">
        <f t="shared" si="1"/>
        <v>300</v>
      </c>
      <c r="G12" s="7">
        <f t="shared" si="2"/>
        <v>120</v>
      </c>
      <c r="H12" s="7">
        <f t="shared" si="3"/>
        <v>36</v>
      </c>
      <c r="I12" s="7">
        <f t="shared" si="4"/>
        <v>156</v>
      </c>
      <c r="J12" s="7"/>
    </row>
    <row r="13" ht="28" customHeight="1" spans="1:10">
      <c r="A13" s="7">
        <f t="shared" si="0"/>
        <v>11</v>
      </c>
      <c r="B13" s="7" t="s">
        <v>61</v>
      </c>
      <c r="C13" s="7">
        <v>1</v>
      </c>
      <c r="D13" s="7">
        <v>1</v>
      </c>
      <c r="E13" s="7">
        <v>5</v>
      </c>
      <c r="F13" s="7">
        <f t="shared" si="1"/>
        <v>125</v>
      </c>
      <c r="G13" s="7">
        <f t="shared" si="2"/>
        <v>50</v>
      </c>
      <c r="H13" s="7">
        <f t="shared" si="3"/>
        <v>15</v>
      </c>
      <c r="I13" s="7">
        <f t="shared" si="4"/>
        <v>65</v>
      </c>
      <c r="J13" s="7"/>
    </row>
    <row r="14" ht="28" customHeight="1" spans="1:10">
      <c r="A14" s="7">
        <f t="shared" si="0"/>
        <v>12</v>
      </c>
      <c r="B14" s="7" t="s">
        <v>62</v>
      </c>
      <c r="C14" s="7">
        <v>1</v>
      </c>
      <c r="D14" s="7">
        <v>1</v>
      </c>
      <c r="E14" s="7">
        <v>8</v>
      </c>
      <c r="F14" s="7">
        <f t="shared" si="1"/>
        <v>200</v>
      </c>
      <c r="G14" s="7">
        <f t="shared" si="2"/>
        <v>80</v>
      </c>
      <c r="H14" s="7">
        <f t="shared" si="3"/>
        <v>24</v>
      </c>
      <c r="I14" s="7">
        <f t="shared" si="4"/>
        <v>104</v>
      </c>
      <c r="J14" s="7"/>
    </row>
    <row r="15" ht="28" customHeight="1" spans="1:10">
      <c r="A15" s="7">
        <f t="shared" si="0"/>
        <v>13</v>
      </c>
      <c r="B15" s="7" t="s">
        <v>63</v>
      </c>
      <c r="C15" s="7">
        <v>2</v>
      </c>
      <c r="D15" s="7">
        <v>1</v>
      </c>
      <c r="E15" s="7">
        <v>10</v>
      </c>
      <c r="F15" s="7">
        <f t="shared" si="1"/>
        <v>250</v>
      </c>
      <c r="G15" s="7">
        <f t="shared" si="2"/>
        <v>100</v>
      </c>
      <c r="H15" s="7">
        <f t="shared" si="3"/>
        <v>30</v>
      </c>
      <c r="I15" s="7">
        <f t="shared" si="4"/>
        <v>130</v>
      </c>
      <c r="J15" s="7"/>
    </row>
    <row r="16" ht="28" customHeight="1" spans="1:10">
      <c r="A16" s="7">
        <f t="shared" si="0"/>
        <v>14</v>
      </c>
      <c r="B16" s="7" t="s">
        <v>10</v>
      </c>
      <c r="C16" s="7">
        <f>SUM(C3:C15)</f>
        <v>19</v>
      </c>
      <c r="D16" s="7">
        <f>SUM(D3:D15)</f>
        <v>21</v>
      </c>
      <c r="E16" s="7"/>
      <c r="F16" s="7">
        <f>SUM(F3:F15)</f>
        <v>2050</v>
      </c>
      <c r="G16" s="7">
        <f>SUM(G3:G15)</f>
        <v>820</v>
      </c>
      <c r="H16" s="7">
        <f>SUM(H3:H15)</f>
        <v>246</v>
      </c>
      <c r="I16" s="7">
        <f>SUM(I3:I15)</f>
        <v>1066</v>
      </c>
      <c r="J16" s="7"/>
    </row>
  </sheetData>
  <autoFilter xmlns:etc="http://www.wps.cn/officeDocument/2017/etCustomData" ref="A2:J16" etc:filterBottomFollowUsedRange="0">
    <extLst/>
  </autoFilter>
  <mergeCells count="1">
    <mergeCell ref="A1:J1"/>
  </mergeCells>
  <pageMargins left="0.393055555555556" right="0.393055555555556" top="0.751388888888889" bottom="0.751388888888889" header="0.298611111111111" footer="0.298611111111111"/>
  <pageSetup paperSize="9" orientation="portrait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4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梦宇</dc:creator>
  <cp:lastModifiedBy>色小 - 外力</cp:lastModifiedBy>
  <dcterms:created xsi:type="dcterms:W3CDTF">2023-05-12T11:15:00Z</dcterms:created>
  <dcterms:modified xsi:type="dcterms:W3CDTF">2025-03-11T14:33:24Z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C252F94DA4C0407A973FD5C089688D2F_13</vt:lpwstr>
  </property>
  <property fmtid="{D5CDD505-2E9C-101B-9397-08002B2CF9AE}" pid="4" name="KSOReadingLayout">
    <vt:bool>true</vt:bool>
  </property>
</Properties>
</file>