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五金材料" sheetId="2" r:id="rId1"/>
  </sheets>
  <definedNames>
    <definedName name="_xlnm._FilterDatabase" localSheetId="0" hidden="1">五金材料!$A$2:$AP$19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<sst xmlns="http://schemas.openxmlformats.org/spreadsheetml/2006/main" count="212" uniqueCount="37">
  <si>
    <t>岳普湖县色也克乡小学2024-2025学年春季开学前购买物品清单</t>
  </si>
  <si>
    <t>序号</t>
  </si>
  <si>
    <t>类别</t>
  </si>
  <si>
    <t>五金材料</t>
  </si>
  <si>
    <t>合计</t>
  </si>
  <si>
    <t>用品名称</t>
  </si>
  <si>
    <t>修树剪刀</t>
  </si>
  <si>
    <t>大铁锨</t>
  </si>
  <si>
    <t>喷雾器</t>
  </si>
  <si>
    <t>水软管子</t>
  </si>
  <si>
    <t>电钻</t>
  </si>
  <si>
    <t>洒水器</t>
  </si>
  <si>
    <t>抽水泵</t>
  </si>
  <si>
    <t>插线板
（德力西15孔，带2米电线）</t>
  </si>
  <si>
    <t>链条锁子</t>
  </si>
  <si>
    <t>锁子（中）</t>
  </si>
  <si>
    <t>规格、数量</t>
  </si>
  <si>
    <t>单位</t>
  </si>
  <si>
    <t>单价</t>
  </si>
  <si>
    <t>数量</t>
  </si>
  <si>
    <t>价格</t>
  </si>
  <si>
    <t>色也克乡中心小学</t>
  </si>
  <si>
    <t>个</t>
  </si>
  <si>
    <t>米</t>
  </si>
  <si>
    <t>色也克乡1村小学</t>
  </si>
  <si>
    <t>色也克乡5村小学</t>
  </si>
  <si>
    <t>色也克乡6村小学</t>
  </si>
  <si>
    <t>色也克乡9村小学</t>
  </si>
  <si>
    <t>色也克乡11村小学</t>
  </si>
  <si>
    <t>色也克乡12村小学</t>
  </si>
  <si>
    <t>色也克乡14村小学</t>
  </si>
  <si>
    <t>色也克乡农场小学</t>
  </si>
  <si>
    <t>中心小学办公室</t>
  </si>
  <si>
    <t>中心小学教务科</t>
  </si>
  <si>
    <t>中心小学安稳办</t>
  </si>
  <si>
    <t>中心小学德育办</t>
  </si>
  <si>
    <t>备注：一、各学校先盘清库房，实实在在需求的用品定下来再报此表。
      二、数量要合理，物品要有使用性。
      三、已发放的物品不要再订，长远谋划，不要什么时候想起来就什么时候来要东西。
      四、需要的用品种类多的学校表上可以插入列
      五、明天14点之前表格电子版报给我，没有按时报的学校视为不要办公用品。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</si>
</sst>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5"/>
  <sheetViews>
    <sheetView showZeros="0" tabSelected="1" zoomScale="120" zoomScaleNormal="120" workbookViewId="0">
      <pane xSplit="2" ySplit="4" topLeftCell="W11" activePane="bottomRight" state="frozen"/>
      <selection/>
      <selection pane="topRight"/>
      <selection pane="bottomLeft"/>
      <selection pane="bottomRight" activeCell="B19" sqref="B19:AQ19"/>
    </sheetView>
  </sheetViews>
  <sheetFormatPr defaultColWidth="8.89166666666667" defaultRowHeight="13.5"/>
  <cols>
    <col min="1" max="1" width="5.66666666666667" style="1" customWidth="1"/>
    <col min="2" max="2" width="22.3333333333333" style="1" customWidth="1"/>
    <col min="3" max="34" width="5.775" style="1" customWidth="1"/>
    <col min="35" max="42" width="5.55833333333333" style="1" customWidth="1"/>
    <col min="43" max="16384" width="8.89166666666667" style="1"/>
  </cols>
  <sheetData>
    <row r="1" ht="34" customHeight="1" spans="1:2">
      <c r="A1" s="2" t="s">
        <v>0</v>
      </c>
      <c r="B1" s="2"/>
    </row>
    <row r="2" ht="24" customHeight="1" spans="1:43">
      <c r="A2" s="3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3" t="s">
        <v>4</v>
      </c>
    </row>
    <row r="3" ht="126" customHeight="1" spans="1:43">
      <c r="A3" s="3"/>
      <c r="B3" s="3" t="s">
        <v>5</v>
      </c>
      <c r="C3" s="3" t="s">
        <v>6</v>
      </c>
      <c r="D3" s="3"/>
      <c r="E3" s="3"/>
      <c r="F3" s="3"/>
      <c r="G3" s="3" t="s">
        <v>7</v>
      </c>
      <c r="H3" s="3"/>
      <c r="I3" s="3"/>
      <c r="J3" s="3"/>
      <c r="K3" s="3" t="s">
        <v>8</v>
      </c>
      <c r="L3" s="3"/>
      <c r="M3" s="3"/>
      <c r="N3" s="3"/>
      <c r="O3" s="3" t="s">
        <v>9</v>
      </c>
      <c r="P3" s="3"/>
      <c r="Q3" s="3"/>
      <c r="R3" s="3"/>
      <c r="S3" s="3" t="s">
        <v>10</v>
      </c>
      <c r="T3" s="3"/>
      <c r="U3" s="3"/>
      <c r="V3" s="3"/>
      <c r="W3" s="4" t="s">
        <v>11</v>
      </c>
      <c r="X3" s="5"/>
      <c r="Y3" s="5"/>
      <c r="Z3" s="5"/>
      <c r="AA3" s="4" t="s">
        <v>12</v>
      </c>
      <c r="AB3" s="5"/>
      <c r="AC3" s="5"/>
      <c r="AD3" s="8"/>
      <c r="AE3" s="9" t="s">
        <v>13</v>
      </c>
      <c r="AF3" s="5"/>
      <c r="AG3" s="5"/>
      <c r="AH3" s="8"/>
      <c r="AI3" s="3" t="s">
        <v>14</v>
      </c>
      <c r="AJ3" s="3"/>
      <c r="AK3" s="3"/>
      <c r="AL3" s="3"/>
      <c r="AM3" s="3" t="s">
        <v>15</v>
      </c>
      <c r="AN3" s="3"/>
      <c r="AO3" s="3"/>
      <c r="AP3" s="4"/>
      <c r="AQ3" s="3"/>
    </row>
    <row r="4" ht="45" customHeight="1" spans="1:43">
      <c r="A4" s="3"/>
      <c r="B4" s="3" t="s">
        <v>16</v>
      </c>
      <c r="C4" s="3" t="s">
        <v>17</v>
      </c>
      <c r="D4" s="3" t="s">
        <v>18</v>
      </c>
      <c r="E4" s="6" t="s">
        <v>19</v>
      </c>
      <c r="F4" s="3" t="s">
        <v>20</v>
      </c>
      <c r="G4" s="3" t="s">
        <v>17</v>
      </c>
      <c r="H4" s="3" t="s">
        <v>18</v>
      </c>
      <c r="I4" s="6" t="s">
        <v>19</v>
      </c>
      <c r="J4" s="3" t="s">
        <v>20</v>
      </c>
      <c r="K4" s="3" t="s">
        <v>17</v>
      </c>
      <c r="L4" s="3" t="s">
        <v>18</v>
      </c>
      <c r="M4" s="6" t="s">
        <v>19</v>
      </c>
      <c r="N4" s="3" t="s">
        <v>20</v>
      </c>
      <c r="O4" s="3" t="s">
        <v>17</v>
      </c>
      <c r="P4" s="3" t="s">
        <v>18</v>
      </c>
      <c r="Q4" s="6" t="s">
        <v>19</v>
      </c>
      <c r="R4" s="3" t="s">
        <v>20</v>
      </c>
      <c r="S4" s="3" t="s">
        <v>17</v>
      </c>
      <c r="T4" s="3" t="s">
        <v>18</v>
      </c>
      <c r="U4" s="6" t="s">
        <v>19</v>
      </c>
      <c r="V4" s="3" t="s">
        <v>20</v>
      </c>
      <c r="W4" s="3" t="s">
        <v>17</v>
      </c>
      <c r="X4" s="3" t="s">
        <v>18</v>
      </c>
      <c r="Y4" s="6" t="s">
        <v>19</v>
      </c>
      <c r="Z4" s="3" t="s">
        <v>20</v>
      </c>
      <c r="AA4" s="3" t="s">
        <v>17</v>
      </c>
      <c r="AB4" s="3" t="s">
        <v>18</v>
      </c>
      <c r="AC4" s="6" t="s">
        <v>19</v>
      </c>
      <c r="AD4" s="3" t="s">
        <v>20</v>
      </c>
      <c r="AE4" s="3" t="s">
        <v>17</v>
      </c>
      <c r="AF4" s="3" t="s">
        <v>18</v>
      </c>
      <c r="AG4" s="6" t="s">
        <v>19</v>
      </c>
      <c r="AH4" s="3" t="s">
        <v>20</v>
      </c>
      <c r="AI4" s="3" t="s">
        <v>17</v>
      </c>
      <c r="AJ4" s="3" t="s">
        <v>18</v>
      </c>
      <c r="AK4" s="6" t="s">
        <v>19</v>
      </c>
      <c r="AL4" s="3" t="s">
        <v>20</v>
      </c>
      <c r="AM4" s="3" t="s">
        <v>17</v>
      </c>
      <c r="AN4" s="3" t="s">
        <v>18</v>
      </c>
      <c r="AO4" s="6" t="s">
        <v>19</v>
      </c>
      <c r="AP4" s="4" t="s">
        <v>20</v>
      </c>
      <c r="AQ4" s="3"/>
    </row>
    <row r="5" s="1" customFormat="1" ht="23" customHeight="1" spans="1:43">
      <c r="A5" s="3">
        <v>1</v>
      </c>
      <c r="B5" s="3" t="s">
        <v>21</v>
      </c>
      <c r="C5" s="3" t="s">
        <v>22</v>
      </c>
      <c r="D5" s="3">
        <v>70</v>
      </c>
      <c r="E5" s="6">
        <f>E14+E15+E16+E17</f>
        <v>1</v>
      </c>
      <c r="F5" s="3">
        <f>E5*D5</f>
        <v>70</v>
      </c>
      <c r="G5" s="3" t="s">
        <v>22</v>
      </c>
      <c r="H5" s="3">
        <v>20</v>
      </c>
      <c r="I5" s="6">
        <f>I14+I15+I16+I17</f>
        <v>0</v>
      </c>
      <c r="J5" s="3">
        <f>I5*H5</f>
        <v>0</v>
      </c>
      <c r="K5" s="3" t="s">
        <v>22</v>
      </c>
      <c r="L5" s="3">
        <v>130</v>
      </c>
      <c r="M5" s="6">
        <f>M14+M15+M16+M17</f>
        <v>2</v>
      </c>
      <c r="N5" s="3">
        <f t="shared" ref="N5:N17" si="0">M5*L5</f>
        <v>260</v>
      </c>
      <c r="O5" s="3" t="s">
        <v>23</v>
      </c>
      <c r="P5" s="3">
        <v>1.5</v>
      </c>
      <c r="Q5" s="6">
        <f>Q14+Q15+Q16+Q17</f>
        <v>400</v>
      </c>
      <c r="R5" s="3">
        <f t="shared" ref="R5:R17" si="1">Q5*P5</f>
        <v>600</v>
      </c>
      <c r="S5" s="3" t="s">
        <v>22</v>
      </c>
      <c r="T5" s="3">
        <v>130</v>
      </c>
      <c r="U5" s="6">
        <f>U14+U15+U16+U17</f>
        <v>0</v>
      </c>
      <c r="V5" s="3">
        <f t="shared" ref="V5:V17" si="2">U5*T5</f>
        <v>0</v>
      </c>
      <c r="W5" s="3" t="s">
        <v>22</v>
      </c>
      <c r="X5" s="3">
        <v>18</v>
      </c>
      <c r="Y5" s="3"/>
      <c r="Z5" s="3">
        <f>Y5*X5</f>
        <v>0</v>
      </c>
      <c r="AA5" s="3" t="s">
        <v>22</v>
      </c>
      <c r="AB5" s="3">
        <v>600</v>
      </c>
      <c r="AC5" s="3">
        <v>2</v>
      </c>
      <c r="AD5" s="3">
        <f>AC5*AB5</f>
        <v>1200</v>
      </c>
      <c r="AE5" s="3" t="s">
        <v>22</v>
      </c>
      <c r="AF5" s="3">
        <v>25</v>
      </c>
      <c r="AG5" s="3">
        <v>5</v>
      </c>
      <c r="AH5" s="3">
        <f>AG5*AF5</f>
        <v>125</v>
      </c>
      <c r="AI5" s="3" t="s">
        <v>22</v>
      </c>
      <c r="AJ5" s="3">
        <v>15</v>
      </c>
      <c r="AK5" s="6">
        <v>10</v>
      </c>
      <c r="AL5" s="3">
        <f t="shared" ref="AL5:AL17" si="3">AK5*AJ5</f>
        <v>150</v>
      </c>
      <c r="AM5" s="3" t="s">
        <v>22</v>
      </c>
      <c r="AN5" s="3">
        <v>8</v>
      </c>
      <c r="AO5" s="6">
        <f>AO14+AO15+AO16+AO17</f>
        <v>30</v>
      </c>
      <c r="AP5" s="4">
        <f t="shared" ref="AP5:AP17" si="4">AO5*AN5</f>
        <v>240</v>
      </c>
      <c r="AQ5" s="3">
        <f>AP5+AL5+V5+R5+N5+J5+F5+AD5+AH5+Z5</f>
        <v>2645</v>
      </c>
    </row>
    <row r="6" s="1" customFormat="1" ht="23" customHeight="1" spans="1:43">
      <c r="A6" s="3">
        <v>2</v>
      </c>
      <c r="B6" s="3" t="s">
        <v>24</v>
      </c>
      <c r="C6" s="3" t="s">
        <v>22</v>
      </c>
      <c r="D6" s="3">
        <v>70</v>
      </c>
      <c r="E6" s="3">
        <v>1</v>
      </c>
      <c r="F6" s="3">
        <f t="shared" ref="F6:F17" si="5">E6*D6</f>
        <v>70</v>
      </c>
      <c r="G6" s="3" t="s">
        <v>22</v>
      </c>
      <c r="H6" s="3">
        <v>20</v>
      </c>
      <c r="I6" s="3">
        <v>2</v>
      </c>
      <c r="J6" s="3">
        <f t="shared" ref="J6:J17" si="6">I6*H6</f>
        <v>40</v>
      </c>
      <c r="K6" s="3" t="s">
        <v>22</v>
      </c>
      <c r="L6" s="3">
        <v>130</v>
      </c>
      <c r="M6" s="3">
        <v>1</v>
      </c>
      <c r="N6" s="3">
        <f t="shared" si="0"/>
        <v>130</v>
      </c>
      <c r="O6" s="3" t="s">
        <v>23</v>
      </c>
      <c r="P6" s="3">
        <v>1.5</v>
      </c>
      <c r="Q6" s="3">
        <v>50</v>
      </c>
      <c r="R6" s="3">
        <f t="shared" si="1"/>
        <v>75</v>
      </c>
      <c r="S6" s="3" t="s">
        <v>22</v>
      </c>
      <c r="T6" s="3">
        <v>130</v>
      </c>
      <c r="U6" s="3">
        <v>1</v>
      </c>
      <c r="V6" s="3">
        <f t="shared" si="2"/>
        <v>130</v>
      </c>
      <c r="W6" s="3" t="s">
        <v>22</v>
      </c>
      <c r="X6" s="3">
        <v>18</v>
      </c>
      <c r="Y6" s="3">
        <v>1</v>
      </c>
      <c r="Z6" s="3">
        <f t="shared" ref="Z6:Z13" si="7">Y6*X6</f>
        <v>18</v>
      </c>
      <c r="AA6" s="3" t="s">
        <v>22</v>
      </c>
      <c r="AB6" s="3">
        <v>600</v>
      </c>
      <c r="AC6" s="3">
        <v>1</v>
      </c>
      <c r="AD6" s="3">
        <f t="shared" ref="AD6:AD13" si="8">AC6*AB6</f>
        <v>600</v>
      </c>
      <c r="AE6" s="3" t="s">
        <v>22</v>
      </c>
      <c r="AF6" s="3">
        <v>25</v>
      </c>
      <c r="AG6" s="3">
        <v>3</v>
      </c>
      <c r="AH6" s="3">
        <f t="shared" ref="AH6:AH13" si="9">AG6*AF6</f>
        <v>75</v>
      </c>
      <c r="AI6" s="3" t="s">
        <v>22</v>
      </c>
      <c r="AJ6" s="3">
        <v>15</v>
      </c>
      <c r="AK6" s="3">
        <v>4</v>
      </c>
      <c r="AL6" s="3">
        <f t="shared" si="3"/>
        <v>60</v>
      </c>
      <c r="AM6" s="3" t="s">
        <v>22</v>
      </c>
      <c r="AN6" s="3">
        <v>8</v>
      </c>
      <c r="AO6" s="3">
        <v>6</v>
      </c>
      <c r="AP6" s="4">
        <f t="shared" si="4"/>
        <v>48</v>
      </c>
      <c r="AQ6" s="3">
        <f t="shared" ref="AQ6:AQ13" si="10">AP6+AL6+V6+R6+N6+J6+F6+AD6+AH6+Z6</f>
        <v>1246</v>
      </c>
    </row>
    <row r="7" s="1" customFormat="1" ht="23" customHeight="1" spans="1:43">
      <c r="A7" s="3">
        <v>3</v>
      </c>
      <c r="B7" s="3" t="s">
        <v>25</v>
      </c>
      <c r="C7" s="3" t="s">
        <v>22</v>
      </c>
      <c r="D7" s="3">
        <v>70</v>
      </c>
      <c r="E7" s="3">
        <v>1</v>
      </c>
      <c r="F7" s="3">
        <f t="shared" si="5"/>
        <v>70</v>
      </c>
      <c r="G7" s="3" t="s">
        <v>22</v>
      </c>
      <c r="H7" s="3">
        <v>20</v>
      </c>
      <c r="I7" s="3">
        <v>2</v>
      </c>
      <c r="J7" s="3">
        <f t="shared" si="6"/>
        <v>40</v>
      </c>
      <c r="K7" s="3" t="s">
        <v>22</v>
      </c>
      <c r="L7" s="3">
        <v>130</v>
      </c>
      <c r="M7" s="3">
        <v>1</v>
      </c>
      <c r="N7" s="3">
        <f t="shared" si="0"/>
        <v>130</v>
      </c>
      <c r="O7" s="3" t="s">
        <v>23</v>
      </c>
      <c r="P7" s="3">
        <v>1.5</v>
      </c>
      <c r="Q7" s="3">
        <v>50</v>
      </c>
      <c r="R7" s="3">
        <f t="shared" si="1"/>
        <v>75</v>
      </c>
      <c r="S7" s="3" t="s">
        <v>22</v>
      </c>
      <c r="T7" s="3">
        <v>130</v>
      </c>
      <c r="U7" s="3">
        <v>1</v>
      </c>
      <c r="V7" s="3">
        <f t="shared" si="2"/>
        <v>130</v>
      </c>
      <c r="W7" s="3" t="s">
        <v>22</v>
      </c>
      <c r="X7" s="3">
        <v>18</v>
      </c>
      <c r="Y7" s="3">
        <v>1</v>
      </c>
      <c r="Z7" s="3">
        <f t="shared" si="7"/>
        <v>18</v>
      </c>
      <c r="AA7" s="3" t="s">
        <v>22</v>
      </c>
      <c r="AB7" s="3">
        <v>600</v>
      </c>
      <c r="AC7" s="3">
        <v>1</v>
      </c>
      <c r="AD7" s="3">
        <f t="shared" si="8"/>
        <v>600</v>
      </c>
      <c r="AE7" s="3" t="s">
        <v>22</v>
      </c>
      <c r="AF7" s="3">
        <v>25</v>
      </c>
      <c r="AG7" s="3">
        <v>3</v>
      </c>
      <c r="AH7" s="3">
        <f t="shared" si="9"/>
        <v>75</v>
      </c>
      <c r="AI7" s="3" t="s">
        <v>22</v>
      </c>
      <c r="AJ7" s="3">
        <v>15</v>
      </c>
      <c r="AK7" s="3">
        <v>4</v>
      </c>
      <c r="AL7" s="3">
        <f t="shared" si="3"/>
        <v>60</v>
      </c>
      <c r="AM7" s="3" t="s">
        <v>22</v>
      </c>
      <c r="AN7" s="3">
        <v>8</v>
      </c>
      <c r="AO7" s="3">
        <v>6</v>
      </c>
      <c r="AP7" s="4">
        <f t="shared" si="4"/>
        <v>48</v>
      </c>
      <c r="AQ7" s="3">
        <f t="shared" si="10"/>
        <v>1246</v>
      </c>
    </row>
    <row r="8" s="1" customFormat="1" ht="23" customHeight="1" spans="1:43">
      <c r="A8" s="3">
        <v>4</v>
      </c>
      <c r="B8" s="3" t="s">
        <v>26</v>
      </c>
      <c r="C8" s="3" t="s">
        <v>22</v>
      </c>
      <c r="D8" s="3">
        <v>70</v>
      </c>
      <c r="E8" s="3">
        <v>1</v>
      </c>
      <c r="F8" s="3">
        <f t="shared" si="5"/>
        <v>70</v>
      </c>
      <c r="G8" s="3" t="s">
        <v>22</v>
      </c>
      <c r="H8" s="3">
        <v>20</v>
      </c>
      <c r="I8" s="3">
        <v>2</v>
      </c>
      <c r="J8" s="3">
        <f t="shared" si="6"/>
        <v>40</v>
      </c>
      <c r="K8" s="3" t="s">
        <v>22</v>
      </c>
      <c r="L8" s="3">
        <v>130</v>
      </c>
      <c r="M8" s="3">
        <v>1</v>
      </c>
      <c r="N8" s="3">
        <f t="shared" si="0"/>
        <v>130</v>
      </c>
      <c r="O8" s="3" t="s">
        <v>23</v>
      </c>
      <c r="P8" s="3">
        <v>1.5</v>
      </c>
      <c r="Q8" s="3">
        <v>50</v>
      </c>
      <c r="R8" s="3">
        <f t="shared" si="1"/>
        <v>75</v>
      </c>
      <c r="S8" s="3" t="s">
        <v>22</v>
      </c>
      <c r="T8" s="3">
        <v>130</v>
      </c>
      <c r="U8" s="3">
        <v>1</v>
      </c>
      <c r="V8" s="3">
        <f t="shared" si="2"/>
        <v>130</v>
      </c>
      <c r="W8" s="3" t="s">
        <v>22</v>
      </c>
      <c r="X8" s="3">
        <v>18</v>
      </c>
      <c r="Y8" s="3">
        <v>1</v>
      </c>
      <c r="Z8" s="3">
        <f t="shared" si="7"/>
        <v>18</v>
      </c>
      <c r="AA8" s="3" t="s">
        <v>22</v>
      </c>
      <c r="AB8" s="3">
        <v>600</v>
      </c>
      <c r="AC8" s="3">
        <v>1</v>
      </c>
      <c r="AD8" s="3">
        <f t="shared" si="8"/>
        <v>600</v>
      </c>
      <c r="AE8" s="3" t="s">
        <v>22</v>
      </c>
      <c r="AF8" s="3">
        <v>25</v>
      </c>
      <c r="AG8" s="3">
        <v>3</v>
      </c>
      <c r="AH8" s="3">
        <f t="shared" si="9"/>
        <v>75</v>
      </c>
      <c r="AI8" s="3" t="s">
        <v>22</v>
      </c>
      <c r="AJ8" s="3">
        <v>15</v>
      </c>
      <c r="AK8" s="3">
        <v>4</v>
      </c>
      <c r="AL8" s="3">
        <f t="shared" si="3"/>
        <v>60</v>
      </c>
      <c r="AM8" s="3" t="s">
        <v>22</v>
      </c>
      <c r="AN8" s="3">
        <v>8</v>
      </c>
      <c r="AO8" s="3">
        <v>7</v>
      </c>
      <c r="AP8" s="4">
        <f t="shared" si="4"/>
        <v>56</v>
      </c>
      <c r="AQ8" s="3">
        <f t="shared" si="10"/>
        <v>1254</v>
      </c>
    </row>
    <row r="9" ht="23" customHeight="1" spans="1:43">
      <c r="A9" s="3">
        <v>5</v>
      </c>
      <c r="B9" s="3" t="s">
        <v>27</v>
      </c>
      <c r="C9" s="3" t="s">
        <v>22</v>
      </c>
      <c r="D9" s="3">
        <v>70</v>
      </c>
      <c r="E9" s="3">
        <v>1</v>
      </c>
      <c r="F9" s="3">
        <f t="shared" si="5"/>
        <v>70</v>
      </c>
      <c r="G9" s="3" t="s">
        <v>22</v>
      </c>
      <c r="H9" s="3">
        <v>20</v>
      </c>
      <c r="I9" s="3">
        <v>2</v>
      </c>
      <c r="J9" s="3">
        <f t="shared" si="6"/>
        <v>40</v>
      </c>
      <c r="K9" s="3" t="s">
        <v>22</v>
      </c>
      <c r="L9" s="3">
        <v>130</v>
      </c>
      <c r="M9" s="3">
        <v>1</v>
      </c>
      <c r="N9" s="3">
        <f t="shared" si="0"/>
        <v>130</v>
      </c>
      <c r="O9" s="3" t="s">
        <v>23</v>
      </c>
      <c r="P9" s="3">
        <v>1.5</v>
      </c>
      <c r="Q9" s="3">
        <v>50</v>
      </c>
      <c r="R9" s="3">
        <f t="shared" si="1"/>
        <v>75</v>
      </c>
      <c r="S9" s="3" t="s">
        <v>22</v>
      </c>
      <c r="T9" s="3">
        <v>130</v>
      </c>
      <c r="U9" s="3">
        <v>1</v>
      </c>
      <c r="V9" s="3">
        <f t="shared" si="2"/>
        <v>130</v>
      </c>
      <c r="W9" s="3" t="s">
        <v>22</v>
      </c>
      <c r="X9" s="3">
        <v>18</v>
      </c>
      <c r="Y9" s="3">
        <v>1</v>
      </c>
      <c r="Z9" s="3">
        <f t="shared" si="7"/>
        <v>18</v>
      </c>
      <c r="AA9" s="3" t="s">
        <v>22</v>
      </c>
      <c r="AB9" s="3">
        <v>600</v>
      </c>
      <c r="AC9" s="3">
        <v>1</v>
      </c>
      <c r="AD9" s="3">
        <f t="shared" si="8"/>
        <v>600</v>
      </c>
      <c r="AE9" s="3" t="s">
        <v>22</v>
      </c>
      <c r="AF9" s="3">
        <v>25</v>
      </c>
      <c r="AG9" s="3">
        <v>3</v>
      </c>
      <c r="AH9" s="3">
        <f t="shared" si="9"/>
        <v>75</v>
      </c>
      <c r="AI9" s="3" t="s">
        <v>22</v>
      </c>
      <c r="AJ9" s="3">
        <v>15</v>
      </c>
      <c r="AK9" s="3">
        <v>4</v>
      </c>
      <c r="AL9" s="3">
        <f t="shared" si="3"/>
        <v>60</v>
      </c>
      <c r="AM9" s="3" t="s">
        <v>22</v>
      </c>
      <c r="AN9" s="3">
        <v>8</v>
      </c>
      <c r="AO9" s="3">
        <v>10</v>
      </c>
      <c r="AP9" s="4">
        <f t="shared" si="4"/>
        <v>80</v>
      </c>
      <c r="AQ9" s="3">
        <f t="shared" si="10"/>
        <v>1278</v>
      </c>
    </row>
    <row r="10" s="1" customFormat="1" ht="23" customHeight="1" spans="1:43">
      <c r="A10" s="3">
        <v>6</v>
      </c>
      <c r="B10" s="3" t="s">
        <v>28</v>
      </c>
      <c r="C10" s="3" t="s">
        <v>22</v>
      </c>
      <c r="D10" s="3">
        <v>70</v>
      </c>
      <c r="E10" s="3">
        <v>1</v>
      </c>
      <c r="F10" s="3">
        <f t="shared" si="5"/>
        <v>70</v>
      </c>
      <c r="G10" s="3" t="s">
        <v>22</v>
      </c>
      <c r="H10" s="3">
        <v>20</v>
      </c>
      <c r="I10" s="3">
        <v>2</v>
      </c>
      <c r="J10" s="3">
        <f t="shared" si="6"/>
        <v>40</v>
      </c>
      <c r="K10" s="3" t="s">
        <v>22</v>
      </c>
      <c r="L10" s="3">
        <v>130</v>
      </c>
      <c r="M10" s="3">
        <v>1</v>
      </c>
      <c r="N10" s="3">
        <f t="shared" si="0"/>
        <v>130</v>
      </c>
      <c r="O10" s="3" t="s">
        <v>23</v>
      </c>
      <c r="P10" s="3">
        <v>1.5</v>
      </c>
      <c r="Q10" s="3">
        <v>50</v>
      </c>
      <c r="R10" s="3">
        <f t="shared" si="1"/>
        <v>75</v>
      </c>
      <c r="S10" s="3" t="s">
        <v>22</v>
      </c>
      <c r="T10" s="3">
        <v>130</v>
      </c>
      <c r="U10" s="3">
        <v>1</v>
      </c>
      <c r="V10" s="3">
        <f t="shared" si="2"/>
        <v>130</v>
      </c>
      <c r="W10" s="3" t="s">
        <v>22</v>
      </c>
      <c r="X10" s="3">
        <v>18</v>
      </c>
      <c r="Y10" s="3">
        <v>1</v>
      </c>
      <c r="Z10" s="3">
        <f t="shared" si="7"/>
        <v>18</v>
      </c>
      <c r="AA10" s="3" t="s">
        <v>22</v>
      </c>
      <c r="AB10" s="3">
        <v>600</v>
      </c>
      <c r="AC10" s="3"/>
      <c r="AD10" s="3">
        <f t="shared" si="8"/>
        <v>0</v>
      </c>
      <c r="AE10" s="3" t="s">
        <v>22</v>
      </c>
      <c r="AF10" s="3">
        <v>25</v>
      </c>
      <c r="AG10" s="3">
        <v>3</v>
      </c>
      <c r="AH10" s="3">
        <f t="shared" si="9"/>
        <v>75</v>
      </c>
      <c r="AI10" s="3" t="s">
        <v>22</v>
      </c>
      <c r="AJ10" s="3">
        <v>15</v>
      </c>
      <c r="AK10" s="3">
        <v>4</v>
      </c>
      <c r="AL10" s="3">
        <f t="shared" si="3"/>
        <v>60</v>
      </c>
      <c r="AM10" s="3" t="s">
        <v>22</v>
      </c>
      <c r="AN10" s="3">
        <v>8</v>
      </c>
      <c r="AO10" s="3">
        <v>10</v>
      </c>
      <c r="AP10" s="4">
        <f t="shared" si="4"/>
        <v>80</v>
      </c>
      <c r="AQ10" s="3">
        <f t="shared" si="10"/>
        <v>678</v>
      </c>
    </row>
    <row r="11" s="1" customFormat="1" ht="23" customHeight="1" spans="1:43">
      <c r="A11" s="3">
        <v>7</v>
      </c>
      <c r="B11" s="3" t="s">
        <v>29</v>
      </c>
      <c r="C11" s="3" t="s">
        <v>22</v>
      </c>
      <c r="D11" s="3">
        <v>70</v>
      </c>
      <c r="E11" s="3">
        <v>1</v>
      </c>
      <c r="F11" s="3">
        <f t="shared" si="5"/>
        <v>70</v>
      </c>
      <c r="G11" s="3" t="s">
        <v>22</v>
      </c>
      <c r="H11" s="3">
        <v>20</v>
      </c>
      <c r="I11" s="3">
        <v>2</v>
      </c>
      <c r="J11" s="3">
        <f t="shared" si="6"/>
        <v>40</v>
      </c>
      <c r="K11" s="3" t="s">
        <v>22</v>
      </c>
      <c r="L11" s="3">
        <v>130</v>
      </c>
      <c r="M11" s="3">
        <v>1</v>
      </c>
      <c r="N11" s="3">
        <f t="shared" si="0"/>
        <v>130</v>
      </c>
      <c r="O11" s="3" t="s">
        <v>23</v>
      </c>
      <c r="P11" s="3">
        <v>1.5</v>
      </c>
      <c r="Q11" s="3">
        <v>50</v>
      </c>
      <c r="R11" s="3">
        <f t="shared" si="1"/>
        <v>75</v>
      </c>
      <c r="S11" s="3" t="s">
        <v>22</v>
      </c>
      <c r="T11" s="3">
        <v>130</v>
      </c>
      <c r="U11" s="3">
        <v>1</v>
      </c>
      <c r="V11" s="3">
        <f t="shared" si="2"/>
        <v>130</v>
      </c>
      <c r="W11" s="3" t="s">
        <v>22</v>
      </c>
      <c r="X11" s="3">
        <v>18</v>
      </c>
      <c r="Y11" s="3">
        <v>1</v>
      </c>
      <c r="Z11" s="3">
        <f t="shared" si="7"/>
        <v>18</v>
      </c>
      <c r="AA11" s="3" t="s">
        <v>22</v>
      </c>
      <c r="AB11" s="3">
        <v>600</v>
      </c>
      <c r="AC11" s="3">
        <v>1</v>
      </c>
      <c r="AD11" s="3">
        <f t="shared" si="8"/>
        <v>600</v>
      </c>
      <c r="AE11" s="3" t="s">
        <v>22</v>
      </c>
      <c r="AF11" s="3">
        <v>25</v>
      </c>
      <c r="AG11" s="3">
        <v>3</v>
      </c>
      <c r="AH11" s="3">
        <f t="shared" si="9"/>
        <v>75</v>
      </c>
      <c r="AI11" s="3" t="s">
        <v>22</v>
      </c>
      <c r="AJ11" s="3">
        <v>15</v>
      </c>
      <c r="AK11" s="3">
        <v>4</v>
      </c>
      <c r="AL11" s="3">
        <f t="shared" si="3"/>
        <v>60</v>
      </c>
      <c r="AM11" s="3" t="s">
        <v>22</v>
      </c>
      <c r="AN11" s="3">
        <v>8</v>
      </c>
      <c r="AO11" s="3">
        <v>15</v>
      </c>
      <c r="AP11" s="4">
        <f t="shared" si="4"/>
        <v>120</v>
      </c>
      <c r="AQ11" s="3">
        <f t="shared" si="10"/>
        <v>1318</v>
      </c>
    </row>
    <row r="12" s="1" customFormat="1" ht="23" customHeight="1" spans="1:43">
      <c r="A12" s="3">
        <v>8</v>
      </c>
      <c r="B12" s="3" t="s">
        <v>30</v>
      </c>
      <c r="C12" s="3" t="s">
        <v>22</v>
      </c>
      <c r="D12" s="3">
        <v>70</v>
      </c>
      <c r="E12" s="3">
        <v>1</v>
      </c>
      <c r="F12" s="3">
        <f t="shared" si="5"/>
        <v>70</v>
      </c>
      <c r="G12" s="3" t="s">
        <v>22</v>
      </c>
      <c r="H12" s="3">
        <v>20</v>
      </c>
      <c r="I12" s="3">
        <v>2</v>
      </c>
      <c r="J12" s="3">
        <f t="shared" si="6"/>
        <v>40</v>
      </c>
      <c r="K12" s="3" t="s">
        <v>22</v>
      </c>
      <c r="L12" s="3">
        <v>130</v>
      </c>
      <c r="M12" s="3">
        <v>1</v>
      </c>
      <c r="N12" s="3">
        <f t="shared" si="0"/>
        <v>130</v>
      </c>
      <c r="O12" s="3" t="s">
        <v>23</v>
      </c>
      <c r="P12" s="3">
        <v>1.5</v>
      </c>
      <c r="Q12" s="3">
        <v>50</v>
      </c>
      <c r="R12" s="3">
        <f t="shared" si="1"/>
        <v>75</v>
      </c>
      <c r="S12" s="3" t="s">
        <v>22</v>
      </c>
      <c r="T12" s="3">
        <v>130</v>
      </c>
      <c r="U12" s="3">
        <v>1</v>
      </c>
      <c r="V12" s="3">
        <f t="shared" si="2"/>
        <v>130</v>
      </c>
      <c r="W12" s="3" t="s">
        <v>22</v>
      </c>
      <c r="X12" s="3">
        <v>18</v>
      </c>
      <c r="Y12" s="3">
        <v>1</v>
      </c>
      <c r="Z12" s="3">
        <f t="shared" si="7"/>
        <v>18</v>
      </c>
      <c r="AA12" s="3" t="s">
        <v>22</v>
      </c>
      <c r="AB12" s="3">
        <v>600</v>
      </c>
      <c r="AC12" s="3">
        <v>1</v>
      </c>
      <c r="AD12" s="3">
        <f t="shared" si="8"/>
        <v>600</v>
      </c>
      <c r="AE12" s="3" t="s">
        <v>22</v>
      </c>
      <c r="AF12" s="3">
        <v>25</v>
      </c>
      <c r="AG12" s="3">
        <v>3</v>
      </c>
      <c r="AH12" s="3">
        <f t="shared" si="9"/>
        <v>75</v>
      </c>
      <c r="AI12" s="3" t="s">
        <v>22</v>
      </c>
      <c r="AJ12" s="3">
        <v>15</v>
      </c>
      <c r="AK12" s="3">
        <v>4</v>
      </c>
      <c r="AL12" s="3">
        <f t="shared" si="3"/>
        <v>60</v>
      </c>
      <c r="AM12" s="3" t="s">
        <v>22</v>
      </c>
      <c r="AN12" s="3">
        <v>8</v>
      </c>
      <c r="AO12" s="3">
        <v>6</v>
      </c>
      <c r="AP12" s="4">
        <f t="shared" si="4"/>
        <v>48</v>
      </c>
      <c r="AQ12" s="3">
        <f t="shared" si="10"/>
        <v>1246</v>
      </c>
    </row>
    <row r="13" s="1" customFormat="1" ht="23" customHeight="1" spans="1:43">
      <c r="A13" s="3">
        <v>9</v>
      </c>
      <c r="B13" s="3" t="s">
        <v>31</v>
      </c>
      <c r="C13" s="3" t="s">
        <v>22</v>
      </c>
      <c r="D13" s="3">
        <v>70</v>
      </c>
      <c r="E13" s="3">
        <v>1</v>
      </c>
      <c r="F13" s="3">
        <f t="shared" si="5"/>
        <v>70</v>
      </c>
      <c r="G13" s="3" t="s">
        <v>22</v>
      </c>
      <c r="H13" s="3">
        <v>20</v>
      </c>
      <c r="I13" s="3">
        <v>2</v>
      </c>
      <c r="J13" s="3">
        <f t="shared" si="6"/>
        <v>40</v>
      </c>
      <c r="K13" s="3" t="s">
        <v>22</v>
      </c>
      <c r="L13" s="3">
        <v>130</v>
      </c>
      <c r="M13" s="3">
        <v>1</v>
      </c>
      <c r="N13" s="3">
        <f t="shared" si="0"/>
        <v>130</v>
      </c>
      <c r="O13" s="3" t="s">
        <v>23</v>
      </c>
      <c r="P13" s="3">
        <v>1.5</v>
      </c>
      <c r="Q13" s="3">
        <v>50</v>
      </c>
      <c r="R13" s="3">
        <f t="shared" si="1"/>
        <v>75</v>
      </c>
      <c r="S13" s="3" t="s">
        <v>22</v>
      </c>
      <c r="T13" s="3">
        <v>130</v>
      </c>
      <c r="U13" s="3">
        <v>1</v>
      </c>
      <c r="V13" s="3">
        <f t="shared" si="2"/>
        <v>130</v>
      </c>
      <c r="W13" s="3" t="s">
        <v>22</v>
      </c>
      <c r="X13" s="3">
        <v>18</v>
      </c>
      <c r="Y13" s="3">
        <v>1</v>
      </c>
      <c r="Z13" s="3">
        <f t="shared" si="7"/>
        <v>18</v>
      </c>
      <c r="AA13" s="3" t="s">
        <v>22</v>
      </c>
      <c r="AB13" s="3">
        <v>600</v>
      </c>
      <c r="AC13" s="3">
        <v>1</v>
      </c>
      <c r="AD13" s="3">
        <f t="shared" si="8"/>
        <v>600</v>
      </c>
      <c r="AE13" s="3" t="s">
        <v>22</v>
      </c>
      <c r="AF13" s="3">
        <v>25</v>
      </c>
      <c r="AG13" s="3">
        <v>4</v>
      </c>
      <c r="AH13" s="3">
        <f t="shared" si="9"/>
        <v>100</v>
      </c>
      <c r="AI13" s="3" t="s">
        <v>22</v>
      </c>
      <c r="AJ13" s="3">
        <v>15</v>
      </c>
      <c r="AK13" s="3">
        <v>4</v>
      </c>
      <c r="AL13" s="3">
        <f t="shared" si="3"/>
        <v>60</v>
      </c>
      <c r="AM13" s="3" t="s">
        <v>22</v>
      </c>
      <c r="AN13" s="3">
        <v>8</v>
      </c>
      <c r="AO13" s="3">
        <v>7</v>
      </c>
      <c r="AP13" s="4">
        <f t="shared" si="4"/>
        <v>56</v>
      </c>
      <c r="AQ13" s="3">
        <f t="shared" si="10"/>
        <v>1279</v>
      </c>
    </row>
    <row r="14" s="1" customFormat="1" ht="23" hidden="1" customHeight="1" spans="1:43">
      <c r="A14" s="3"/>
      <c r="B14" s="3" t="s">
        <v>32</v>
      </c>
      <c r="C14" s="3" t="s">
        <v>22</v>
      </c>
      <c r="D14" s="3">
        <v>70</v>
      </c>
      <c r="E14" s="3"/>
      <c r="F14" s="3">
        <f t="shared" si="5"/>
        <v>0</v>
      </c>
      <c r="G14" s="3" t="s">
        <v>22</v>
      </c>
      <c r="H14" s="3">
        <v>20</v>
      </c>
      <c r="I14" s="3"/>
      <c r="J14" s="3">
        <f t="shared" si="6"/>
        <v>0</v>
      </c>
      <c r="K14" s="3" t="s">
        <v>22</v>
      </c>
      <c r="L14" s="3">
        <v>130</v>
      </c>
      <c r="M14" s="3"/>
      <c r="N14" s="3">
        <f t="shared" si="0"/>
        <v>0</v>
      </c>
      <c r="O14" s="3" t="s">
        <v>23</v>
      </c>
      <c r="P14" s="3">
        <v>1.5</v>
      </c>
      <c r="Q14" s="3"/>
      <c r="R14" s="3">
        <f t="shared" si="1"/>
        <v>0</v>
      </c>
      <c r="S14" s="3" t="s">
        <v>22</v>
      </c>
      <c r="T14" s="3">
        <v>130</v>
      </c>
      <c r="U14" s="3"/>
      <c r="V14" s="3">
        <f t="shared" si="2"/>
        <v>0</v>
      </c>
      <c r="W14" s="3" t="s">
        <v>22</v>
      </c>
      <c r="X14" s="3">
        <v>18</v>
      </c>
      <c r="Y14" s="3"/>
      <c r="Z14" s="3"/>
      <c r="AA14" s="3" t="s">
        <v>22</v>
      </c>
      <c r="AB14" s="3">
        <v>600</v>
      </c>
      <c r="AC14" s="3"/>
      <c r="AD14" s="3"/>
      <c r="AE14" s="3" t="s">
        <v>22</v>
      </c>
      <c r="AF14" s="3">
        <v>25</v>
      </c>
      <c r="AG14" s="3"/>
      <c r="AH14" s="3"/>
      <c r="AI14" s="3" t="s">
        <v>22</v>
      </c>
      <c r="AJ14" s="3">
        <v>15</v>
      </c>
      <c r="AK14" s="3"/>
      <c r="AL14" s="3">
        <f t="shared" si="3"/>
        <v>0</v>
      </c>
      <c r="AM14" s="3" t="s">
        <v>22</v>
      </c>
      <c r="AN14" s="3">
        <v>8</v>
      </c>
      <c r="AO14" s="3"/>
      <c r="AP14" s="4">
        <f t="shared" si="4"/>
        <v>0</v>
      </c>
      <c r="AQ14" s="3">
        <f>AP14+AL14+V14+R14+N14+J14+F14</f>
        <v>0</v>
      </c>
    </row>
    <row r="15" s="1" customFormat="1" ht="23" hidden="1" customHeight="1" spans="1:43">
      <c r="A15" s="3"/>
      <c r="B15" s="3" t="s">
        <v>33</v>
      </c>
      <c r="C15" s="3" t="s">
        <v>22</v>
      </c>
      <c r="D15" s="3">
        <v>70</v>
      </c>
      <c r="E15" s="3"/>
      <c r="F15" s="3">
        <f t="shared" si="5"/>
        <v>0</v>
      </c>
      <c r="G15" s="3" t="s">
        <v>22</v>
      </c>
      <c r="H15" s="3">
        <v>20</v>
      </c>
      <c r="I15" s="3"/>
      <c r="J15" s="3">
        <f t="shared" si="6"/>
        <v>0</v>
      </c>
      <c r="K15" s="3" t="s">
        <v>22</v>
      </c>
      <c r="L15" s="3">
        <v>130</v>
      </c>
      <c r="M15" s="3"/>
      <c r="N15" s="3">
        <f t="shared" si="0"/>
        <v>0</v>
      </c>
      <c r="O15" s="3" t="s">
        <v>23</v>
      </c>
      <c r="P15" s="3">
        <v>1.5</v>
      </c>
      <c r="Q15" s="3"/>
      <c r="R15" s="3">
        <f t="shared" si="1"/>
        <v>0</v>
      </c>
      <c r="S15" s="3" t="s">
        <v>22</v>
      </c>
      <c r="T15" s="3">
        <v>130</v>
      </c>
      <c r="U15" s="3"/>
      <c r="V15" s="3">
        <f t="shared" si="2"/>
        <v>0</v>
      </c>
      <c r="W15" s="3" t="s">
        <v>22</v>
      </c>
      <c r="X15" s="3">
        <v>18</v>
      </c>
      <c r="Y15" s="3"/>
      <c r="Z15" s="3"/>
      <c r="AA15" s="3" t="s">
        <v>22</v>
      </c>
      <c r="AB15" s="3">
        <v>600</v>
      </c>
      <c r="AC15" s="3"/>
      <c r="AD15" s="3"/>
      <c r="AE15" s="3" t="s">
        <v>22</v>
      </c>
      <c r="AF15" s="3">
        <v>25</v>
      </c>
      <c r="AG15" s="3"/>
      <c r="AH15" s="3"/>
      <c r="AI15" s="3" t="s">
        <v>22</v>
      </c>
      <c r="AJ15" s="3">
        <v>15</v>
      </c>
      <c r="AK15" s="3"/>
      <c r="AL15" s="3">
        <f t="shared" si="3"/>
        <v>0</v>
      </c>
      <c r="AM15" s="3" t="s">
        <v>22</v>
      </c>
      <c r="AN15" s="3">
        <v>8</v>
      </c>
      <c r="AO15" s="3"/>
      <c r="AP15" s="4">
        <f t="shared" si="4"/>
        <v>0</v>
      </c>
      <c r="AQ15" s="3">
        <f>AP15+AL15+V15+R15+N15+J15+F15</f>
        <v>0</v>
      </c>
    </row>
    <row r="16" ht="23" hidden="1" customHeight="1" spans="1:43">
      <c r="A16" s="3"/>
      <c r="B16" s="3" t="s">
        <v>34</v>
      </c>
      <c r="C16" s="3" t="s">
        <v>22</v>
      </c>
      <c r="D16" s="3">
        <v>70</v>
      </c>
      <c r="E16" s="3">
        <v>1</v>
      </c>
      <c r="F16" s="3">
        <f t="shared" si="5"/>
        <v>70</v>
      </c>
      <c r="G16" s="3" t="s">
        <v>22</v>
      </c>
      <c r="H16" s="3">
        <v>20</v>
      </c>
      <c r="I16" s="3"/>
      <c r="J16" s="3">
        <f t="shared" si="6"/>
        <v>0</v>
      </c>
      <c r="K16" s="3" t="s">
        <v>22</v>
      </c>
      <c r="L16" s="3">
        <v>130</v>
      </c>
      <c r="M16" s="3">
        <v>2</v>
      </c>
      <c r="N16" s="3">
        <f t="shared" si="0"/>
        <v>260</v>
      </c>
      <c r="O16" s="3" t="s">
        <v>23</v>
      </c>
      <c r="P16" s="3">
        <v>1.5</v>
      </c>
      <c r="Q16" s="3">
        <v>400</v>
      </c>
      <c r="R16" s="3">
        <f t="shared" si="1"/>
        <v>600</v>
      </c>
      <c r="S16" s="3" t="s">
        <v>22</v>
      </c>
      <c r="T16" s="3">
        <v>130</v>
      </c>
      <c r="U16" s="3"/>
      <c r="V16" s="3">
        <f t="shared" si="2"/>
        <v>0</v>
      </c>
      <c r="W16" s="3" t="s">
        <v>22</v>
      </c>
      <c r="X16" s="3">
        <v>18</v>
      </c>
      <c r="Y16" s="3"/>
      <c r="Z16" s="3"/>
      <c r="AA16" s="3" t="s">
        <v>22</v>
      </c>
      <c r="AB16" s="3">
        <v>600</v>
      </c>
      <c r="AC16" s="3"/>
      <c r="AD16" s="3"/>
      <c r="AE16" s="3" t="s">
        <v>22</v>
      </c>
      <c r="AF16" s="3">
        <v>25</v>
      </c>
      <c r="AG16" s="3"/>
      <c r="AH16" s="3"/>
      <c r="AI16" s="3" t="s">
        <v>22</v>
      </c>
      <c r="AJ16" s="3">
        <v>15</v>
      </c>
      <c r="AK16" s="3"/>
      <c r="AL16" s="3">
        <f t="shared" si="3"/>
        <v>0</v>
      </c>
      <c r="AM16" s="3" t="s">
        <v>22</v>
      </c>
      <c r="AN16" s="3">
        <v>8</v>
      </c>
      <c r="AO16" s="3">
        <v>30</v>
      </c>
      <c r="AP16" s="4">
        <f t="shared" si="4"/>
        <v>240</v>
      </c>
      <c r="AQ16" s="3">
        <f>AP16+AL16+V16+R16+N16+J16+F16</f>
        <v>1170</v>
      </c>
    </row>
    <row r="17" s="1" customFormat="1" ht="23" hidden="1" customHeight="1" spans="1:43">
      <c r="A17" s="3"/>
      <c r="B17" s="3" t="s">
        <v>35</v>
      </c>
      <c r="C17" s="3" t="s">
        <v>22</v>
      </c>
      <c r="D17" s="3">
        <v>70</v>
      </c>
      <c r="E17" s="3"/>
      <c r="F17" s="3">
        <f t="shared" si="5"/>
        <v>0</v>
      </c>
      <c r="G17" s="3" t="s">
        <v>22</v>
      </c>
      <c r="H17" s="3">
        <v>20</v>
      </c>
      <c r="I17" s="3"/>
      <c r="J17" s="3">
        <f t="shared" si="6"/>
        <v>0</v>
      </c>
      <c r="K17" s="3" t="s">
        <v>22</v>
      </c>
      <c r="L17" s="3">
        <v>130</v>
      </c>
      <c r="M17" s="3"/>
      <c r="N17" s="3">
        <f t="shared" si="0"/>
        <v>0</v>
      </c>
      <c r="O17" s="3" t="s">
        <v>23</v>
      </c>
      <c r="P17" s="3">
        <v>1.5</v>
      </c>
      <c r="Q17" s="3"/>
      <c r="R17" s="3">
        <f t="shared" si="1"/>
        <v>0</v>
      </c>
      <c r="S17" s="3" t="s">
        <v>22</v>
      </c>
      <c r="T17" s="3">
        <v>130</v>
      </c>
      <c r="U17" s="3"/>
      <c r="V17" s="3">
        <f t="shared" si="2"/>
        <v>0</v>
      </c>
      <c r="W17" s="3" t="s">
        <v>22</v>
      </c>
      <c r="X17" s="3">
        <v>18</v>
      </c>
      <c r="Y17" s="3"/>
      <c r="Z17" s="3"/>
      <c r="AA17" s="3" t="s">
        <v>22</v>
      </c>
      <c r="AB17" s="3">
        <v>600</v>
      </c>
      <c r="AC17" s="3"/>
      <c r="AD17" s="3"/>
      <c r="AE17" s="3" t="s">
        <v>22</v>
      </c>
      <c r="AF17" s="3">
        <v>25</v>
      </c>
      <c r="AG17" s="3"/>
      <c r="AH17" s="3"/>
      <c r="AI17" s="3" t="s">
        <v>22</v>
      </c>
      <c r="AJ17" s="3">
        <v>15</v>
      </c>
      <c r="AK17" s="3"/>
      <c r="AL17" s="3">
        <f t="shared" si="3"/>
        <v>0</v>
      </c>
      <c r="AM17" s="3" t="s">
        <v>22</v>
      </c>
      <c r="AN17" s="3">
        <v>8</v>
      </c>
      <c r="AO17" s="3"/>
      <c r="AP17" s="4">
        <f t="shared" si="4"/>
        <v>0</v>
      </c>
      <c r="AQ17" s="3">
        <f>AP17+AL17+V17+R17+N17+J17+F17</f>
        <v>0</v>
      </c>
    </row>
    <row r="18" ht="23" customHeight="1" spans="1:43">
      <c r="A18" s="3">
        <v>10</v>
      </c>
      <c r="B18" s="3" t="s">
        <v>4</v>
      </c>
      <c r="C18" s="3" t="s">
        <v>22</v>
      </c>
      <c r="D18" s="3">
        <v>70</v>
      </c>
      <c r="E18" s="3">
        <f>E13+E12+E11+E10+E9+E8+E7+E6+E5</f>
        <v>9</v>
      </c>
      <c r="F18" s="3">
        <f>F13+F12+F11+F10+F9+F8+F7+F6+F5</f>
        <v>630</v>
      </c>
      <c r="G18" s="3" t="s">
        <v>22</v>
      </c>
      <c r="H18" s="3">
        <v>20</v>
      </c>
      <c r="I18" s="3">
        <f t="shared" ref="I18:N18" si="11">I13+I12+I11+I10+I9+I8+I7+I6+I5</f>
        <v>16</v>
      </c>
      <c r="J18" s="3">
        <f t="shared" si="11"/>
        <v>320</v>
      </c>
      <c r="K18" s="3" t="s">
        <v>22</v>
      </c>
      <c r="L18" s="3">
        <v>130</v>
      </c>
      <c r="M18" s="3">
        <f t="shared" si="11"/>
        <v>10</v>
      </c>
      <c r="N18" s="3">
        <f t="shared" si="11"/>
        <v>1300</v>
      </c>
      <c r="O18" s="3" t="s">
        <v>23</v>
      </c>
      <c r="P18" s="3">
        <v>1.5</v>
      </c>
      <c r="Q18" s="3">
        <f t="shared" ref="Q18:V18" si="12">Q13+Q12+Q11+Q10+Q9+Q8+Q7+Q6+Q5</f>
        <v>800</v>
      </c>
      <c r="R18" s="3">
        <f t="shared" si="12"/>
        <v>1200</v>
      </c>
      <c r="S18" s="3" t="s">
        <v>22</v>
      </c>
      <c r="T18" s="3">
        <v>130</v>
      </c>
      <c r="U18" s="3">
        <f t="shared" si="12"/>
        <v>8</v>
      </c>
      <c r="V18" s="3">
        <f t="shared" si="12"/>
        <v>1040</v>
      </c>
      <c r="W18" s="3" t="s">
        <v>22</v>
      </c>
      <c r="X18" s="3">
        <v>18</v>
      </c>
      <c r="Y18" s="3">
        <f>Y13+Y12+Y11+Y10+Y9+Y8+Y7+Y6+Y5</f>
        <v>8</v>
      </c>
      <c r="Z18" s="3">
        <f>Z13+Z12+Z11+Z10+Z9+Z8+Z7+Z6+Z5</f>
        <v>144</v>
      </c>
      <c r="AA18" s="3" t="s">
        <v>22</v>
      </c>
      <c r="AB18" s="3">
        <v>600</v>
      </c>
      <c r="AC18" s="3">
        <f t="shared" ref="AC18:AH18" si="13">AC13+AC12+AC11+AC10+AC9+AC8+AC7+AC6+AC5</f>
        <v>9</v>
      </c>
      <c r="AD18" s="3">
        <f t="shared" si="13"/>
        <v>5400</v>
      </c>
      <c r="AE18" s="3" t="s">
        <v>22</v>
      </c>
      <c r="AF18" s="3">
        <v>25</v>
      </c>
      <c r="AG18" s="3">
        <f t="shared" si="13"/>
        <v>30</v>
      </c>
      <c r="AH18" s="3">
        <f t="shared" si="13"/>
        <v>750</v>
      </c>
      <c r="AI18" s="3" t="s">
        <v>22</v>
      </c>
      <c r="AJ18" s="3">
        <v>15</v>
      </c>
      <c r="AK18" s="3">
        <f t="shared" ref="AK18:AQ18" si="14">AK13+AK12+AK11+AK10+AK9+AK8+AK7+AK6+AK5</f>
        <v>42</v>
      </c>
      <c r="AL18" s="3">
        <f t="shared" si="14"/>
        <v>630</v>
      </c>
      <c r="AM18" s="3" t="s">
        <v>22</v>
      </c>
      <c r="AN18" s="3">
        <v>8</v>
      </c>
      <c r="AO18" s="3">
        <f t="shared" si="14"/>
        <v>97</v>
      </c>
      <c r="AP18" s="4">
        <f t="shared" si="14"/>
        <v>776</v>
      </c>
      <c r="AQ18" s="3">
        <f t="shared" si="14"/>
        <v>12190</v>
      </c>
    </row>
    <row r="19" ht="79" customHeight="1" spans="2:43">
      <c r="B19" s="7" t="s">
        <v>36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ht="21" customHeight="1"/>
    <row r="21" ht="21" customHeight="1"/>
    <row r="22" ht="21" customHeight="1"/>
    <row r="23" ht="21" customHeight="1"/>
    <row r="24" ht="21" customHeight="1"/>
    <row r="25" ht="21" customHeight="1"/>
  </sheetData>
  <mergeCells count="15">
    <mergeCell ref="A1:B1"/>
    <mergeCell ref="C2:AP2"/>
    <mergeCell ref="C3:F3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B19:AQ19"/>
    <mergeCell ref="A2:A4"/>
    <mergeCell ref="AQ2:AQ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五金材料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2025-02-19T11:22:00Z</dcterms:created>
  <dcterms:modified xsi:type="dcterms:W3CDTF">2025-02-24T04:51:41Z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48D77360557444FE8962A8FFA5764C76_13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