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 activeTab="2"/>
  </bookViews>
  <sheets>
    <sheet name="Sheet1" sheetId="1" r:id="rId1"/>
    <sheet name="Sheet1 (2)" sheetId="2" r:id="rId2"/>
    <sheet name="发放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<sst xmlns="http://schemas.openxmlformats.org/spreadsheetml/2006/main" count="195" uniqueCount="42">
  <si>
    <t>色也克乡小学需要购买安装门帘子的清单（2024-3-19）</t>
  </si>
  <si>
    <t>学校名称</t>
  </si>
  <si>
    <t>单价（米）</t>
  </si>
  <si>
    <t>教学楼</t>
  </si>
  <si>
    <t>数量</t>
  </si>
  <si>
    <t>合计</t>
  </si>
  <si>
    <t>值班室</t>
  </si>
  <si>
    <t>后堂门</t>
  </si>
  <si>
    <t>食堂大厅</t>
  </si>
  <si>
    <t>食堂</t>
  </si>
  <si>
    <t>共价</t>
  </si>
  <si>
    <t>苍蝇拍子</t>
  </si>
  <si>
    <t>单价</t>
  </si>
  <si>
    <t>总价</t>
  </si>
  <si>
    <t>高度</t>
  </si>
  <si>
    <t>宽度</t>
  </si>
  <si>
    <t>中心小学</t>
  </si>
  <si>
    <t>1村小学</t>
  </si>
  <si>
    <t>5村小学</t>
  </si>
  <si>
    <t>6村小学</t>
  </si>
  <si>
    <t>9村小学</t>
  </si>
  <si>
    <t>11村小学</t>
  </si>
  <si>
    <t>12村小学</t>
  </si>
  <si>
    <t>14村小学</t>
  </si>
  <si>
    <t>农场小学</t>
  </si>
  <si>
    <t>总面积</t>
  </si>
  <si>
    <t>采购员签字</t>
  </si>
  <si>
    <t>书记签字</t>
  </si>
  <si>
    <t>苍蝇
拍子</t>
  </si>
  <si>
    <t>单价（厘米）</t>
  </si>
  <si>
    <t>不拉开</t>
  </si>
  <si>
    <t>不拉开的</t>
  </si>
  <si>
    <t>拉开的</t>
  </si>
  <si>
    <t>校长签字</t>
  </si>
  <si>
    <t>色也克乡小学需要购买安装门帘子的发放表（2024-8-2）</t>
  </si>
  <si>
    <t>食堂前门</t>
  </si>
  <si>
    <t>食堂后门</t>
  </si>
  <si>
    <t>驱老鼠</t>
  </si>
  <si>
    <t>烟雾报警器</t>
  </si>
  <si>
    <t>单位</t>
  </si>
  <si>
    <t>个</t>
  </si>
  <si>
    <t>每个片的宽度0.40
磁吸门帘/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</si>
</sst>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180" wrapText="1"/>
    </xf>
    <xf numFmtId="0" fontId="0" fillId="0" borderId="1" xfId="0" applyFill="1" applyBorder="1" applyAlignment="1">
      <alignment vertical="center" textRotation="180"/>
    </xf>
    <xf numFmtId="0" fontId="0" fillId="0" borderId="1" xfId="0" applyFill="1" applyBorder="1" applyAlignment="1">
      <alignment horizontal="center" vertical="center" textRotation="180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"/>
  <sheetViews>
    <sheetView showZeros="0" workbookViewId="0">
      <selection activeCell="N6" sqref="N6:V6"/>
    </sheetView>
  </sheetViews>
  <sheetFormatPr defaultColWidth="9" defaultRowHeight="14.4"/>
  <cols>
    <col min="1" max="1" width="11" style="1" customWidth="1"/>
    <col min="2" max="2" width="5.5" style="1" customWidth="1"/>
    <col min="3" max="21" width="5.37962962962963" style="1" customWidth="1"/>
    <col min="22" max="22" width="5.12962962962963" style="1" customWidth="1"/>
    <col min="23" max="23" width="6.5" style="1" customWidth="1"/>
    <col min="24" max="24" width="8.87962962962963" style="1" customWidth="1"/>
    <col min="25" max="26" width="5.12962962962963" style="1" customWidth="1"/>
    <col min="27" max="27" width="8.75" style="1" customWidth="1"/>
    <col min="28" max="16384" width="9" style="1"/>
  </cols>
  <sheetData>
    <row r="1" ht="3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6" customHeight="1" spans="1:27">
      <c r="A2" s="3" t="s">
        <v>1</v>
      </c>
      <c r="B2" s="17" t="s">
        <v>2</v>
      </c>
      <c r="C2" s="3" t="s">
        <v>3</v>
      </c>
      <c r="D2" s="3"/>
      <c r="E2" s="3" t="s">
        <v>4</v>
      </c>
      <c r="F2" s="15" t="s">
        <v>5</v>
      </c>
      <c r="G2" s="3" t="s">
        <v>6</v>
      </c>
      <c r="H2" s="3"/>
      <c r="I2" s="3" t="s">
        <v>4</v>
      </c>
      <c r="J2" s="15" t="s">
        <v>5</v>
      </c>
      <c r="K2" s="3" t="s">
        <v>7</v>
      </c>
      <c r="L2" s="3"/>
      <c r="M2" s="3" t="s">
        <v>4</v>
      </c>
      <c r="N2" s="15" t="s">
        <v>5</v>
      </c>
      <c r="O2" s="3" t="s">
        <v>8</v>
      </c>
      <c r="P2" s="3"/>
      <c r="Q2" s="3" t="s">
        <v>4</v>
      </c>
      <c r="R2" s="15" t="s">
        <v>5</v>
      </c>
      <c r="S2" s="3" t="s">
        <v>9</v>
      </c>
      <c r="T2" s="3"/>
      <c r="U2" s="3" t="s">
        <v>4</v>
      </c>
      <c r="V2" s="3" t="s">
        <v>5</v>
      </c>
      <c r="W2" s="3" t="s">
        <v>10</v>
      </c>
      <c r="X2" s="3" t="s">
        <v>11</v>
      </c>
      <c r="Y2" s="3" t="s">
        <v>12</v>
      </c>
      <c r="Z2" s="3" t="s">
        <v>10</v>
      </c>
      <c r="AA2" s="3" t="s">
        <v>13</v>
      </c>
    </row>
    <row r="3" ht="26" customHeight="1" spans="1:27">
      <c r="A3" s="3"/>
      <c r="B3" s="3"/>
      <c r="C3" s="8" t="s">
        <v>14</v>
      </c>
      <c r="D3" s="8" t="s">
        <v>15</v>
      </c>
      <c r="E3" s="3"/>
      <c r="F3" s="16"/>
      <c r="G3" s="8" t="s">
        <v>14</v>
      </c>
      <c r="H3" s="8" t="s">
        <v>15</v>
      </c>
      <c r="I3" s="3"/>
      <c r="J3" s="16"/>
      <c r="K3" s="8" t="s">
        <v>14</v>
      </c>
      <c r="L3" s="8" t="s">
        <v>15</v>
      </c>
      <c r="M3" s="3"/>
      <c r="N3" s="16"/>
      <c r="O3" s="8" t="s">
        <v>14</v>
      </c>
      <c r="P3" s="8" t="s">
        <v>15</v>
      </c>
      <c r="Q3" s="3"/>
      <c r="R3" s="16"/>
      <c r="S3" s="8" t="s">
        <v>14</v>
      </c>
      <c r="T3" s="8" t="s">
        <v>15</v>
      </c>
      <c r="U3" s="3"/>
      <c r="V3" s="3"/>
      <c r="W3" s="3"/>
      <c r="X3" s="3"/>
      <c r="Y3" s="3"/>
      <c r="Z3" s="3"/>
      <c r="AA3" s="3"/>
    </row>
    <row r="4" ht="30" customHeight="1" spans="1:27">
      <c r="A4" s="8" t="s">
        <v>16</v>
      </c>
      <c r="B4" s="8"/>
      <c r="C4" s="8"/>
      <c r="D4" s="8"/>
      <c r="E4" s="8"/>
      <c r="F4" s="8"/>
      <c r="G4" s="8"/>
      <c r="H4" s="8"/>
      <c r="I4" s="8"/>
      <c r="J4" s="8"/>
      <c r="K4" s="8">
        <v>210</v>
      </c>
      <c r="L4" s="8">
        <v>140</v>
      </c>
      <c r="M4" s="8">
        <v>1</v>
      </c>
      <c r="N4" s="8"/>
      <c r="O4" s="8">
        <v>205</v>
      </c>
      <c r="P4" s="8">
        <v>140</v>
      </c>
      <c r="Q4" s="8">
        <v>2</v>
      </c>
      <c r="R4" s="8"/>
      <c r="S4" s="8"/>
      <c r="T4" s="8"/>
      <c r="U4" s="8"/>
      <c r="V4" s="8"/>
      <c r="W4" s="8" t="e">
        <f>#REF!*#REF!</f>
        <v>#REF!</v>
      </c>
      <c r="X4" s="8">
        <v>3</v>
      </c>
      <c r="Y4" s="8">
        <v>2</v>
      </c>
      <c r="Z4" s="8">
        <f>Y4*X4</f>
        <v>6</v>
      </c>
      <c r="AA4" s="8" t="e">
        <f>Z4+W4</f>
        <v>#REF!</v>
      </c>
    </row>
    <row r="5" ht="30" customHeight="1" spans="1:27">
      <c r="A5" s="8" t="s">
        <v>17</v>
      </c>
      <c r="B5" s="8"/>
      <c r="C5" s="8">
        <v>210</v>
      </c>
      <c r="D5" s="8">
        <v>150</v>
      </c>
      <c r="E5" s="8">
        <v>4</v>
      </c>
      <c r="F5" s="8"/>
      <c r="G5" s="8">
        <v>210</v>
      </c>
      <c r="H5" s="8">
        <v>115</v>
      </c>
      <c r="I5" s="8">
        <v>1</v>
      </c>
      <c r="J5" s="8"/>
      <c r="K5" s="8">
        <v>210</v>
      </c>
      <c r="L5" s="8">
        <v>150</v>
      </c>
      <c r="M5" s="8">
        <v>1</v>
      </c>
      <c r="N5" s="8"/>
      <c r="O5" s="8">
        <v>200</v>
      </c>
      <c r="P5" s="8">
        <v>130</v>
      </c>
      <c r="Q5" s="8">
        <v>1</v>
      </c>
      <c r="R5" s="8"/>
      <c r="S5" s="8">
        <v>200</v>
      </c>
      <c r="T5" s="8">
        <v>100</v>
      </c>
      <c r="U5" s="8">
        <v>1</v>
      </c>
      <c r="V5" s="8"/>
      <c r="W5" s="8" t="e">
        <f>#REF!*#REF!</f>
        <v>#REF!</v>
      </c>
      <c r="X5" s="8">
        <v>3</v>
      </c>
      <c r="Y5" s="8">
        <v>2</v>
      </c>
      <c r="Z5" s="8">
        <f>Y5*X5</f>
        <v>6</v>
      </c>
      <c r="AA5" s="8" t="e">
        <f>Z5+W5</f>
        <v>#REF!</v>
      </c>
    </row>
    <row r="6" ht="30" customHeight="1" spans="1:27">
      <c r="A6" s="8" t="s">
        <v>18</v>
      </c>
      <c r="B6" s="8"/>
      <c r="C6" s="8">
        <v>310</v>
      </c>
      <c r="D6" s="8">
        <v>210</v>
      </c>
      <c r="E6" s="8">
        <v>1</v>
      </c>
      <c r="F6" s="8"/>
      <c r="G6" s="8">
        <v>210</v>
      </c>
      <c r="H6" s="8">
        <v>140</v>
      </c>
      <c r="I6" s="8">
        <v>2</v>
      </c>
      <c r="J6" s="8"/>
      <c r="K6" s="8">
        <v>205</v>
      </c>
      <c r="L6" s="8">
        <v>145</v>
      </c>
      <c r="M6" s="8">
        <v>2</v>
      </c>
      <c r="N6" s="8"/>
      <c r="O6" s="8"/>
      <c r="P6" s="8"/>
      <c r="Q6" s="8"/>
      <c r="R6" s="8"/>
      <c r="S6" s="8"/>
      <c r="T6" s="8"/>
      <c r="U6" s="8"/>
      <c r="V6" s="8"/>
      <c r="W6" s="8" t="e">
        <f>#REF!*#REF!</f>
        <v>#REF!</v>
      </c>
      <c r="X6" s="8">
        <v>2</v>
      </c>
      <c r="Y6" s="8">
        <v>2</v>
      </c>
      <c r="Z6" s="8">
        <f>Y6*X6</f>
        <v>4</v>
      </c>
      <c r="AA6" s="8" t="e">
        <f>Z6+W6</f>
        <v>#REF!</v>
      </c>
    </row>
    <row r="7" ht="30" customHeight="1" spans="1:27">
      <c r="A7" s="8" t="s">
        <v>19</v>
      </c>
      <c r="B7" s="8"/>
      <c r="C7" s="8">
        <v>210</v>
      </c>
      <c r="D7" s="8">
        <v>150</v>
      </c>
      <c r="E7" s="8">
        <v>4</v>
      </c>
      <c r="F7" s="8"/>
      <c r="G7" s="8">
        <v>200</v>
      </c>
      <c r="H7" s="8">
        <v>95</v>
      </c>
      <c r="I7" s="8"/>
      <c r="J7" s="8"/>
      <c r="K7" s="8">
        <v>210</v>
      </c>
      <c r="L7" s="8">
        <v>150</v>
      </c>
      <c r="M7" s="8">
        <v>1</v>
      </c>
      <c r="N7" s="8"/>
      <c r="O7" s="8">
        <v>210</v>
      </c>
      <c r="P7" s="8">
        <v>100</v>
      </c>
      <c r="Q7" s="8">
        <v>1</v>
      </c>
      <c r="R7" s="8"/>
      <c r="S7" s="8"/>
      <c r="T7" s="8"/>
      <c r="U7" s="8"/>
      <c r="V7" s="8"/>
      <c r="W7" s="8" t="e">
        <f>#REF!*#REF!</f>
        <v>#REF!</v>
      </c>
      <c r="X7" s="8">
        <v>1</v>
      </c>
      <c r="Y7" s="8">
        <v>2</v>
      </c>
      <c r="Z7" s="8">
        <f>Y7*X7</f>
        <v>2</v>
      </c>
      <c r="AA7" s="8" t="e">
        <f>Z7+W7</f>
        <v>#REF!</v>
      </c>
    </row>
    <row r="8" ht="30" customHeight="1" spans="1:27">
      <c r="A8" s="8" t="s">
        <v>20</v>
      </c>
      <c r="B8" s="8"/>
      <c r="C8" s="8">
        <v>205</v>
      </c>
      <c r="D8" s="8">
        <v>310</v>
      </c>
      <c r="E8" s="8">
        <v>1</v>
      </c>
      <c r="F8" s="8"/>
      <c r="G8" s="8">
        <v>210</v>
      </c>
      <c r="H8" s="8">
        <v>115</v>
      </c>
      <c r="I8" s="8"/>
      <c r="J8" s="8"/>
      <c r="K8" s="7">
        <v>205</v>
      </c>
      <c r="L8" s="7">
        <v>145</v>
      </c>
      <c r="M8" s="7">
        <v>1</v>
      </c>
      <c r="N8" s="7"/>
      <c r="O8" s="7">
        <v>205</v>
      </c>
      <c r="P8" s="7">
        <v>235</v>
      </c>
      <c r="Q8" s="7">
        <v>2</v>
      </c>
      <c r="R8" s="8"/>
      <c r="S8" s="8"/>
      <c r="T8" s="8"/>
      <c r="U8" s="8"/>
      <c r="V8" s="8"/>
      <c r="W8" s="8" t="e">
        <f>#REF!*#REF!</f>
        <v>#REF!</v>
      </c>
      <c r="X8" s="8">
        <v>2</v>
      </c>
      <c r="Y8" s="8">
        <v>2</v>
      </c>
      <c r="Z8" s="8">
        <f t="shared" ref="Z8:Z14" si="0">Y8*X8</f>
        <v>4</v>
      </c>
      <c r="AA8" s="8" t="e">
        <f t="shared" ref="AA8:AA13" si="1">Z8+W8</f>
        <v>#REF!</v>
      </c>
    </row>
    <row r="9" ht="30" customHeight="1" spans="1:27">
      <c r="A9" s="8" t="s">
        <v>21</v>
      </c>
      <c r="B9" s="8"/>
      <c r="C9" s="8">
        <v>230</v>
      </c>
      <c r="D9" s="8">
        <v>150</v>
      </c>
      <c r="E9" s="8">
        <v>2</v>
      </c>
      <c r="F9" s="8"/>
      <c r="G9" s="8"/>
      <c r="H9" s="8"/>
      <c r="I9" s="8"/>
      <c r="J9" s="8"/>
      <c r="K9" s="8"/>
      <c r="L9" s="8"/>
      <c r="M9" s="8"/>
      <c r="N9" s="8"/>
      <c r="O9" s="8">
        <v>210</v>
      </c>
      <c r="P9" s="8">
        <v>150</v>
      </c>
      <c r="Q9" s="8">
        <v>3</v>
      </c>
      <c r="R9" s="8"/>
      <c r="S9" s="8">
        <v>2</v>
      </c>
      <c r="T9" s="8">
        <v>90</v>
      </c>
      <c r="U9" s="8">
        <v>1</v>
      </c>
      <c r="V9" s="8"/>
      <c r="W9" s="8" t="e">
        <f>#REF!*#REF!</f>
        <v>#REF!</v>
      </c>
      <c r="X9" s="8">
        <v>3</v>
      </c>
      <c r="Y9" s="8">
        <v>2</v>
      </c>
      <c r="Z9" s="8">
        <f t="shared" si="0"/>
        <v>6</v>
      </c>
      <c r="AA9" s="8" t="e">
        <f t="shared" si="1"/>
        <v>#REF!</v>
      </c>
    </row>
    <row r="10" ht="30" customHeight="1" spans="1:27">
      <c r="A10" s="8" t="s">
        <v>22</v>
      </c>
      <c r="B10" s="8"/>
      <c r="C10" s="8">
        <v>210</v>
      </c>
      <c r="D10" s="8">
        <v>100</v>
      </c>
      <c r="E10" s="8">
        <v>1</v>
      </c>
      <c r="F10" s="8"/>
      <c r="G10" s="8">
        <v>210</v>
      </c>
      <c r="H10" s="8">
        <v>140</v>
      </c>
      <c r="I10" s="8">
        <v>1</v>
      </c>
      <c r="J10" s="8"/>
      <c r="K10" s="8">
        <v>210</v>
      </c>
      <c r="L10" s="8">
        <v>150</v>
      </c>
      <c r="M10" s="8">
        <v>5</v>
      </c>
      <c r="N10" s="8"/>
      <c r="O10" s="8"/>
      <c r="P10" s="8"/>
      <c r="Q10" s="8"/>
      <c r="R10" s="8"/>
      <c r="S10" s="8"/>
      <c r="T10" s="8"/>
      <c r="U10" s="8"/>
      <c r="V10" s="8"/>
      <c r="W10" s="8" t="e">
        <f>#REF!*#REF!</f>
        <v>#REF!</v>
      </c>
      <c r="X10" s="8">
        <v>1</v>
      </c>
      <c r="Y10" s="8">
        <v>2</v>
      </c>
      <c r="Z10" s="8">
        <f t="shared" si="0"/>
        <v>2</v>
      </c>
      <c r="AA10" s="8" t="e">
        <f t="shared" si="1"/>
        <v>#REF!</v>
      </c>
    </row>
    <row r="11" ht="30" customHeight="1" spans="1:27">
      <c r="A11" s="8" t="s">
        <v>23</v>
      </c>
      <c r="B11" s="8"/>
      <c r="C11" s="8">
        <v>210</v>
      </c>
      <c r="D11" s="8">
        <v>180</v>
      </c>
      <c r="E11" s="8">
        <v>2</v>
      </c>
      <c r="F11" s="8"/>
      <c r="G11" s="8"/>
      <c r="H11" s="8"/>
      <c r="I11" s="8"/>
      <c r="J11" s="8"/>
      <c r="K11" s="8"/>
      <c r="L11" s="8"/>
      <c r="M11" s="8"/>
      <c r="N11" s="8"/>
      <c r="O11" s="8">
        <v>200</v>
      </c>
      <c r="P11" s="8">
        <v>170</v>
      </c>
      <c r="Q11" s="8">
        <v>1</v>
      </c>
      <c r="R11" s="8"/>
      <c r="S11" s="8">
        <v>200</v>
      </c>
      <c r="T11" s="8">
        <v>100</v>
      </c>
      <c r="U11" s="8"/>
      <c r="V11" s="8"/>
      <c r="W11" s="8" t="e">
        <f>#REF!*#REF!</f>
        <v>#REF!</v>
      </c>
      <c r="X11" s="8">
        <v>3</v>
      </c>
      <c r="Y11" s="8">
        <v>2</v>
      </c>
      <c r="Z11" s="8">
        <f t="shared" si="0"/>
        <v>6</v>
      </c>
      <c r="AA11" s="8" t="e">
        <f t="shared" si="1"/>
        <v>#REF!</v>
      </c>
    </row>
    <row r="12" ht="30" customHeight="1" spans="1:27">
      <c r="A12" s="8" t="s">
        <v>24</v>
      </c>
      <c r="B12" s="8"/>
      <c r="C12" s="8">
        <v>160</v>
      </c>
      <c r="D12" s="8">
        <v>70</v>
      </c>
      <c r="E12" s="8">
        <v>2</v>
      </c>
      <c r="F12" s="8"/>
      <c r="G12" s="8"/>
      <c r="H12" s="8"/>
      <c r="I12" s="8"/>
      <c r="J12" s="8"/>
      <c r="K12" s="8">
        <v>80</v>
      </c>
      <c r="L12" s="8">
        <v>70</v>
      </c>
      <c r="M12" s="8">
        <v>2</v>
      </c>
      <c r="N12" s="8"/>
      <c r="O12" s="8"/>
      <c r="P12" s="8"/>
      <c r="Q12" s="8"/>
      <c r="R12" s="8"/>
      <c r="S12" s="8"/>
      <c r="T12" s="8"/>
      <c r="U12" s="8"/>
      <c r="V12" s="8"/>
      <c r="W12" s="8" t="e">
        <f>#REF!*#REF!</f>
        <v>#REF!</v>
      </c>
      <c r="X12" s="8">
        <v>5</v>
      </c>
      <c r="Y12" s="8">
        <v>2</v>
      </c>
      <c r="Z12" s="8">
        <f t="shared" si="0"/>
        <v>10</v>
      </c>
      <c r="AA12" s="8" t="e">
        <f t="shared" si="1"/>
        <v>#REF!</v>
      </c>
    </row>
    <row r="13" ht="28" customHeight="1" spans="1:27">
      <c r="A13" s="8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 t="e">
        <f>#REF!*45</f>
        <v>#REF!</v>
      </c>
      <c r="X13" s="8">
        <f>SUM(X4:X12)</f>
        <v>23</v>
      </c>
      <c r="Y13" s="8">
        <v>2</v>
      </c>
      <c r="Z13" s="8">
        <f t="shared" si="0"/>
        <v>46</v>
      </c>
      <c r="AA13" s="11" t="e">
        <f>SUM(AA4:AA12)</f>
        <v>#REF!</v>
      </c>
    </row>
    <row r="14" spans="1:21">
      <c r="A14" s="13" t="s">
        <v>26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 t="s">
        <v>27</v>
      </c>
      <c r="M14" s="14"/>
      <c r="N14" s="14"/>
      <c r="O14" s="14"/>
      <c r="P14" s="13"/>
      <c r="Q14" s="13"/>
      <c r="R14" s="13"/>
      <c r="S14" s="14"/>
      <c r="T14" s="14"/>
      <c r="U14" s="14"/>
    </row>
  </sheetData>
  <mergeCells count="24">
    <mergeCell ref="A1:AA1"/>
    <mergeCell ref="C2:D2"/>
    <mergeCell ref="G2:H2"/>
    <mergeCell ref="K2:L2"/>
    <mergeCell ref="O2:P2"/>
    <mergeCell ref="S2:T2"/>
    <mergeCell ref="L14:O14"/>
    <mergeCell ref="A2:A3"/>
    <mergeCell ref="B2:B3"/>
    <mergeCell ref="E2:E3"/>
    <mergeCell ref="F2:F3"/>
    <mergeCell ref="I2:I3"/>
    <mergeCell ref="J2:J3"/>
    <mergeCell ref="M2:M3"/>
    <mergeCell ref="N2:N3"/>
    <mergeCell ref="Q2:Q3"/>
    <mergeCell ref="R2:R3"/>
    <mergeCell ref="U2:U3"/>
    <mergeCell ref="V2:V3"/>
    <mergeCell ref="W2:W3"/>
    <mergeCell ref="X2:X3"/>
    <mergeCell ref="Y2:Y3"/>
    <mergeCell ref="Z2:Z3"/>
    <mergeCell ref="AA2:AA3"/>
  </mergeCells>
  <printOptions horizontalCentered="1"/>
  <pageMargins left="0.393055555555556" right="0.393055555555556" top="1" bottom="1" header="0" footer="0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"/>
  <sheetViews>
    <sheetView showZeros="0" workbookViewId="0">
      <selection activeCell="Z8" sqref="Z8"/>
    </sheetView>
  </sheetViews>
  <sheetFormatPr defaultColWidth="9" defaultRowHeight="14.4"/>
  <cols>
    <col min="1" max="1" width="11" style="1" customWidth="1"/>
    <col min="2" max="2" width="7" style="1" customWidth="1"/>
    <col min="3" max="4" width="4.37962962962963" style="1" customWidth="1"/>
    <col min="5" max="5" width="2.37962962962963" style="1" customWidth="1"/>
    <col min="6" max="6" width="3.37962962962963" style="1" customWidth="1"/>
    <col min="7" max="7" width="4.37962962962963" style="1" customWidth="1"/>
    <col min="8" max="8" width="8.87962962962963" style="1" customWidth="1"/>
    <col min="9" max="10" width="4.37962962962963" style="1" customWidth="1"/>
    <col min="11" max="11" width="2.37962962962963" style="1" customWidth="1"/>
    <col min="12" max="12" width="3.37962962962963" style="1" customWidth="1"/>
    <col min="13" max="13" width="4.37962962962963" style="1" customWidth="1"/>
    <col min="14" max="14" width="8.87962962962963" style="1" customWidth="1"/>
    <col min="15" max="16" width="4.37962962962963" style="1" customWidth="1"/>
    <col min="17" max="17" width="2.37962962962963" style="1" customWidth="1"/>
    <col min="18" max="18" width="3.37962962962963" style="1" customWidth="1"/>
    <col min="19" max="19" width="4.37962962962963" style="1" customWidth="1"/>
    <col min="20" max="20" width="8.87962962962963" style="1" customWidth="1"/>
    <col min="21" max="22" width="4.37962962962963" style="1" customWidth="1"/>
    <col min="23" max="23" width="2.37962962962963" style="1" customWidth="1"/>
    <col min="24" max="24" width="3.37962962962963" style="1" customWidth="1"/>
    <col min="25" max="25" width="4.37962962962963" style="1" customWidth="1"/>
    <col min="26" max="26" width="8.87962962962963" style="1" customWidth="1"/>
    <col min="27" max="28" width="5.37962962962963" style="1" customWidth="1"/>
    <col min="29" max="29" width="2.37962962962963" style="1" customWidth="1"/>
    <col min="30" max="31" width="3.37962962962963" style="1" customWidth="1"/>
    <col min="32" max="32" width="5.12962962962963" style="1" customWidth="1"/>
    <col min="33" max="33" width="6.5" style="1" customWidth="1"/>
    <col min="34" max="34" width="4.37962962962963" style="1" customWidth="1"/>
    <col min="35" max="36" width="5.12962962962963" style="1" customWidth="1"/>
    <col min="37" max="37" width="8.37962962962963" style="1" customWidth="1"/>
    <col min="38" max="16384" width="9" style="1"/>
  </cols>
  <sheetData>
    <row r="1" ht="30" customHeight="1" spans="1:3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ht="26" customHeight="1" spans="1:37">
      <c r="A2" s="3" t="s">
        <v>1</v>
      </c>
      <c r="B2" s="3" t="s">
        <v>3</v>
      </c>
      <c r="C2" s="3"/>
      <c r="D2" s="3"/>
      <c r="E2" s="3"/>
      <c r="F2" s="3"/>
      <c r="G2" s="3"/>
      <c r="H2" s="3" t="s">
        <v>6</v>
      </c>
      <c r="I2" s="3"/>
      <c r="J2" s="3"/>
      <c r="K2" s="3"/>
      <c r="L2" s="3"/>
      <c r="M2" s="3"/>
      <c r="N2" s="3" t="s">
        <v>7</v>
      </c>
      <c r="O2" s="3"/>
      <c r="P2" s="3"/>
      <c r="Q2" s="3"/>
      <c r="R2" s="3"/>
      <c r="S2" s="3"/>
      <c r="T2" s="3" t="s">
        <v>8</v>
      </c>
      <c r="U2" s="3"/>
      <c r="V2" s="3"/>
      <c r="W2" s="3"/>
      <c r="X2" s="3"/>
      <c r="Y2" s="3"/>
      <c r="Z2" s="3" t="s">
        <v>9</v>
      </c>
      <c r="AA2" s="3"/>
      <c r="AB2" s="3"/>
      <c r="AC2" s="3"/>
      <c r="AD2" s="3"/>
      <c r="AE2" s="3"/>
      <c r="AF2" s="15" t="s">
        <v>4</v>
      </c>
      <c r="AG2" s="3" t="s">
        <v>10</v>
      </c>
      <c r="AH2" s="17" t="s">
        <v>28</v>
      </c>
      <c r="AI2" s="3" t="s">
        <v>12</v>
      </c>
      <c r="AJ2" s="3" t="s">
        <v>10</v>
      </c>
      <c r="AK2" s="3" t="s">
        <v>13</v>
      </c>
    </row>
    <row r="3" ht="65" customHeight="1" spans="1:37">
      <c r="A3" s="3"/>
      <c r="B3" s="4" t="s">
        <v>29</v>
      </c>
      <c r="C3" s="5" t="s">
        <v>14</v>
      </c>
      <c r="D3" s="5" t="s">
        <v>15</v>
      </c>
      <c r="E3" s="5" t="s">
        <v>4</v>
      </c>
      <c r="F3" s="6" t="s">
        <v>12</v>
      </c>
      <c r="G3" s="5" t="s">
        <v>5</v>
      </c>
      <c r="H3" s="4" t="s">
        <v>29</v>
      </c>
      <c r="I3" s="5" t="s">
        <v>14</v>
      </c>
      <c r="J3" s="5" t="s">
        <v>15</v>
      </c>
      <c r="K3" s="5" t="s">
        <v>4</v>
      </c>
      <c r="L3" s="6" t="s">
        <v>12</v>
      </c>
      <c r="M3" s="5" t="s">
        <v>5</v>
      </c>
      <c r="N3" s="4" t="s">
        <v>29</v>
      </c>
      <c r="O3" s="5" t="s">
        <v>14</v>
      </c>
      <c r="P3" s="5" t="s">
        <v>15</v>
      </c>
      <c r="Q3" s="5" t="s">
        <v>4</v>
      </c>
      <c r="R3" s="6" t="s">
        <v>12</v>
      </c>
      <c r="S3" s="5" t="s">
        <v>5</v>
      </c>
      <c r="T3" s="4" t="s">
        <v>29</v>
      </c>
      <c r="U3" s="5" t="s">
        <v>14</v>
      </c>
      <c r="V3" s="5" t="s">
        <v>15</v>
      </c>
      <c r="W3" s="5" t="s">
        <v>4</v>
      </c>
      <c r="X3" s="6" t="s">
        <v>12</v>
      </c>
      <c r="Y3" s="5" t="s">
        <v>5</v>
      </c>
      <c r="Z3" s="4" t="s">
        <v>29</v>
      </c>
      <c r="AA3" s="5" t="s">
        <v>14</v>
      </c>
      <c r="AB3" s="5" t="s">
        <v>15</v>
      </c>
      <c r="AC3" s="5" t="s">
        <v>4</v>
      </c>
      <c r="AD3" s="6" t="s">
        <v>12</v>
      </c>
      <c r="AE3" s="5" t="s">
        <v>5</v>
      </c>
      <c r="AF3" s="16"/>
      <c r="AG3" s="3"/>
      <c r="AH3" s="3"/>
      <c r="AI3" s="3"/>
      <c r="AJ3" s="3"/>
      <c r="AK3" s="3"/>
    </row>
    <row r="4" ht="30" customHeight="1" spans="1:37">
      <c r="A4" s="8" t="s">
        <v>16</v>
      </c>
      <c r="B4" s="8" t="s">
        <v>30</v>
      </c>
      <c r="C4" s="8">
        <v>202</v>
      </c>
      <c r="D4" s="8">
        <v>87</v>
      </c>
      <c r="E4" s="8">
        <v>2</v>
      </c>
      <c r="F4" s="8">
        <v>30</v>
      </c>
      <c r="G4" s="8">
        <f>F4*E4</f>
        <v>60</v>
      </c>
      <c r="H4" s="8" t="s">
        <v>31</v>
      </c>
      <c r="I4" s="8">
        <v>206</v>
      </c>
      <c r="J4" s="8">
        <v>105</v>
      </c>
      <c r="K4" s="8">
        <v>2</v>
      </c>
      <c r="L4" s="8">
        <v>30</v>
      </c>
      <c r="M4" s="8">
        <f>L4*K4</f>
        <v>60</v>
      </c>
      <c r="N4" s="8" t="s">
        <v>32</v>
      </c>
      <c r="O4" s="8">
        <v>210</v>
      </c>
      <c r="P4" s="8">
        <v>140</v>
      </c>
      <c r="Q4" s="8">
        <v>2</v>
      </c>
      <c r="R4" s="8">
        <v>30</v>
      </c>
      <c r="S4" s="8">
        <f>R4*Q4</f>
        <v>60</v>
      </c>
      <c r="T4" s="8" t="s">
        <v>32</v>
      </c>
      <c r="U4" s="8">
        <v>205</v>
      </c>
      <c r="V4" s="8">
        <v>140</v>
      </c>
      <c r="W4" s="8">
        <v>3</v>
      </c>
      <c r="X4" s="8">
        <v>30</v>
      </c>
      <c r="Y4" s="8">
        <f>X4*W4</f>
        <v>90</v>
      </c>
      <c r="Z4" s="8" t="s">
        <v>30</v>
      </c>
      <c r="AA4" s="8">
        <v>202</v>
      </c>
      <c r="AB4" s="8">
        <v>115</v>
      </c>
      <c r="AC4" s="8">
        <v>1</v>
      </c>
      <c r="AD4" s="8">
        <v>30</v>
      </c>
      <c r="AE4" s="8">
        <f>AD4*AC4</f>
        <v>30</v>
      </c>
      <c r="AF4" s="8">
        <f>AC4+W4+Q4+K4+E4</f>
        <v>10</v>
      </c>
      <c r="AG4" s="8">
        <f>AE4+Y4+S4+M4+G4</f>
        <v>300</v>
      </c>
      <c r="AH4" s="8">
        <v>8</v>
      </c>
      <c r="AI4" s="8">
        <v>2</v>
      </c>
      <c r="AJ4" s="8">
        <f t="shared" ref="AJ4:AJ13" si="0">AI4*AH4</f>
        <v>16</v>
      </c>
      <c r="AK4" s="8">
        <f>AJ4+AG4</f>
        <v>316</v>
      </c>
    </row>
    <row r="5" ht="30" customHeight="1" spans="1:37">
      <c r="A5" s="8" t="s">
        <v>17</v>
      </c>
      <c r="B5" s="8" t="s">
        <v>32</v>
      </c>
      <c r="C5" s="8">
        <v>210</v>
      </c>
      <c r="D5" s="8">
        <v>150</v>
      </c>
      <c r="E5" s="8">
        <v>4</v>
      </c>
      <c r="F5" s="8">
        <v>30</v>
      </c>
      <c r="G5" s="8">
        <f>F5*E5</f>
        <v>120</v>
      </c>
      <c r="H5" s="8" t="s">
        <v>31</v>
      </c>
      <c r="I5" s="8">
        <v>210</v>
      </c>
      <c r="J5" s="8">
        <v>115</v>
      </c>
      <c r="K5" s="8">
        <v>1</v>
      </c>
      <c r="L5" s="8">
        <v>30</v>
      </c>
      <c r="M5" s="8">
        <f t="shared" ref="M5:M11" si="1">L5*K5</f>
        <v>30</v>
      </c>
      <c r="N5" s="8" t="s">
        <v>32</v>
      </c>
      <c r="O5" s="8">
        <v>210</v>
      </c>
      <c r="P5" s="8">
        <v>150</v>
      </c>
      <c r="Q5" s="8">
        <v>1</v>
      </c>
      <c r="R5" s="8">
        <v>30</v>
      </c>
      <c r="S5" s="8">
        <f t="shared" ref="S4:S12" si="2">R5*Q5</f>
        <v>30</v>
      </c>
      <c r="T5" s="8" t="s">
        <v>32</v>
      </c>
      <c r="U5" s="8">
        <v>200</v>
      </c>
      <c r="V5" s="8">
        <v>130</v>
      </c>
      <c r="W5" s="8">
        <v>1</v>
      </c>
      <c r="X5" s="8">
        <v>30</v>
      </c>
      <c r="Y5" s="8">
        <f t="shared" ref="Y4:Y9" si="3">X5*W5</f>
        <v>30</v>
      </c>
      <c r="Z5" s="8" t="s">
        <v>31</v>
      </c>
      <c r="AA5" s="8">
        <v>200</v>
      </c>
      <c r="AB5" s="8">
        <v>100</v>
      </c>
      <c r="AC5" s="8">
        <v>1</v>
      </c>
      <c r="AD5" s="8">
        <v>30</v>
      </c>
      <c r="AE5" s="8">
        <f>AD5*AC5</f>
        <v>30</v>
      </c>
      <c r="AF5" s="8">
        <f t="shared" ref="AF5:AF12" si="4">AC5+W5+Q5+K5+E5</f>
        <v>8</v>
      </c>
      <c r="AG5" s="8">
        <f t="shared" ref="AG5:AG13" si="5">AE5+Y5+S5+M5+G5</f>
        <v>240</v>
      </c>
      <c r="AH5" s="8">
        <v>3</v>
      </c>
      <c r="AI5" s="8">
        <v>2</v>
      </c>
      <c r="AJ5" s="8">
        <f t="shared" si="0"/>
        <v>6</v>
      </c>
      <c r="AK5" s="8">
        <f t="shared" ref="AK4:AK12" si="6">AJ5+AG5</f>
        <v>246</v>
      </c>
    </row>
    <row r="6" ht="30" customHeight="1" spans="1:37">
      <c r="A6" s="8" t="s">
        <v>18</v>
      </c>
      <c r="B6" s="8" t="s">
        <v>32</v>
      </c>
      <c r="C6" s="8">
        <v>310</v>
      </c>
      <c r="D6" s="8">
        <v>210</v>
      </c>
      <c r="E6" s="8">
        <v>2</v>
      </c>
      <c r="F6" s="8">
        <v>30</v>
      </c>
      <c r="G6" s="8">
        <f t="shared" ref="G6:G12" si="7">F6*E6</f>
        <v>60</v>
      </c>
      <c r="H6" s="8" t="s">
        <v>32</v>
      </c>
      <c r="I6" s="8">
        <v>210</v>
      </c>
      <c r="J6" s="8">
        <v>140</v>
      </c>
      <c r="K6" s="8">
        <v>2</v>
      </c>
      <c r="L6" s="8">
        <v>30</v>
      </c>
      <c r="M6" s="8">
        <f t="shared" si="1"/>
        <v>60</v>
      </c>
      <c r="N6" s="8" t="s">
        <v>32</v>
      </c>
      <c r="O6" s="8">
        <v>205</v>
      </c>
      <c r="P6" s="8">
        <v>145</v>
      </c>
      <c r="Q6" s="8">
        <v>2</v>
      </c>
      <c r="R6" s="8">
        <v>30</v>
      </c>
      <c r="S6" s="8">
        <f t="shared" si="2"/>
        <v>60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>
        <f t="shared" si="4"/>
        <v>6</v>
      </c>
      <c r="AG6" s="8">
        <f t="shared" si="5"/>
        <v>180</v>
      </c>
      <c r="AH6" s="8">
        <v>3</v>
      </c>
      <c r="AI6" s="8">
        <v>2</v>
      </c>
      <c r="AJ6" s="8">
        <f t="shared" si="0"/>
        <v>6</v>
      </c>
      <c r="AK6" s="8">
        <f t="shared" si="6"/>
        <v>186</v>
      </c>
    </row>
    <row r="7" ht="30" customHeight="1" spans="1:37">
      <c r="A7" s="8" t="s">
        <v>19</v>
      </c>
      <c r="B7" s="8" t="s">
        <v>32</v>
      </c>
      <c r="C7" s="8">
        <v>210</v>
      </c>
      <c r="D7" s="8">
        <v>150</v>
      </c>
      <c r="E7" s="8">
        <v>4</v>
      </c>
      <c r="F7" s="8">
        <v>30</v>
      </c>
      <c r="G7" s="8">
        <f t="shared" si="7"/>
        <v>120</v>
      </c>
      <c r="H7" s="8" t="s">
        <v>31</v>
      </c>
      <c r="I7" s="8">
        <v>200</v>
      </c>
      <c r="J7" s="8">
        <v>95</v>
      </c>
      <c r="K7" s="8"/>
      <c r="L7" s="8">
        <v>30</v>
      </c>
      <c r="M7" s="8">
        <f t="shared" si="1"/>
        <v>0</v>
      </c>
      <c r="N7" s="8" t="s">
        <v>32</v>
      </c>
      <c r="O7" s="8">
        <v>210</v>
      </c>
      <c r="P7" s="8">
        <v>150</v>
      </c>
      <c r="Q7" s="8">
        <v>1</v>
      </c>
      <c r="R7" s="8">
        <v>30</v>
      </c>
      <c r="S7" s="8">
        <f t="shared" si="2"/>
        <v>30</v>
      </c>
      <c r="T7" s="8" t="s">
        <v>31</v>
      </c>
      <c r="U7" s="8">
        <v>210</v>
      </c>
      <c r="V7" s="8">
        <v>100</v>
      </c>
      <c r="W7" s="8">
        <v>1</v>
      </c>
      <c r="X7" s="8">
        <v>30</v>
      </c>
      <c r="Y7" s="8">
        <f t="shared" si="3"/>
        <v>30</v>
      </c>
      <c r="Z7" s="8"/>
      <c r="AA7" s="8"/>
      <c r="AB7" s="8"/>
      <c r="AC7" s="8"/>
      <c r="AD7" s="8"/>
      <c r="AE7" s="8"/>
      <c r="AF7" s="8">
        <f t="shared" si="4"/>
        <v>6</v>
      </c>
      <c r="AG7" s="8">
        <f t="shared" si="5"/>
        <v>180</v>
      </c>
      <c r="AH7" s="8">
        <v>3</v>
      </c>
      <c r="AI7" s="8">
        <v>2</v>
      </c>
      <c r="AJ7" s="8">
        <f t="shared" si="0"/>
        <v>6</v>
      </c>
      <c r="AK7" s="8">
        <f t="shared" si="6"/>
        <v>186</v>
      </c>
    </row>
    <row r="8" ht="30" customHeight="1" spans="1:37">
      <c r="A8" s="8" t="s">
        <v>20</v>
      </c>
      <c r="B8" s="8" t="s">
        <v>32</v>
      </c>
      <c r="C8" s="8">
        <v>205</v>
      </c>
      <c r="D8" s="8">
        <v>310</v>
      </c>
      <c r="E8" s="8">
        <v>2</v>
      </c>
      <c r="F8" s="8">
        <v>30</v>
      </c>
      <c r="G8" s="8">
        <f t="shared" si="7"/>
        <v>60</v>
      </c>
      <c r="H8" s="8" t="s">
        <v>31</v>
      </c>
      <c r="I8" s="8">
        <v>210</v>
      </c>
      <c r="J8" s="8">
        <v>115</v>
      </c>
      <c r="K8" s="8"/>
      <c r="L8" s="8">
        <v>30</v>
      </c>
      <c r="M8" s="8">
        <f t="shared" si="1"/>
        <v>0</v>
      </c>
      <c r="N8" s="8" t="s">
        <v>32</v>
      </c>
      <c r="O8" s="7">
        <v>205</v>
      </c>
      <c r="P8" s="7">
        <v>145</v>
      </c>
      <c r="Q8" s="7">
        <v>1</v>
      </c>
      <c r="R8" s="8">
        <v>30</v>
      </c>
      <c r="S8" s="8">
        <f t="shared" si="2"/>
        <v>30</v>
      </c>
      <c r="T8" s="8" t="s">
        <v>32</v>
      </c>
      <c r="U8" s="7">
        <v>205</v>
      </c>
      <c r="V8" s="7">
        <v>235</v>
      </c>
      <c r="W8" s="7">
        <v>4</v>
      </c>
      <c r="X8" s="8">
        <v>30</v>
      </c>
      <c r="Y8" s="8">
        <f t="shared" si="3"/>
        <v>120</v>
      </c>
      <c r="Z8" s="8"/>
      <c r="AA8" s="8"/>
      <c r="AB8" s="8"/>
      <c r="AC8" s="8"/>
      <c r="AD8" s="8"/>
      <c r="AE8" s="8"/>
      <c r="AF8" s="8">
        <f t="shared" si="4"/>
        <v>7</v>
      </c>
      <c r="AG8" s="8">
        <f t="shared" si="5"/>
        <v>210</v>
      </c>
      <c r="AH8" s="8">
        <v>3</v>
      </c>
      <c r="AI8" s="8">
        <v>2</v>
      </c>
      <c r="AJ8" s="8">
        <f t="shared" si="0"/>
        <v>6</v>
      </c>
      <c r="AK8" s="8">
        <f t="shared" si="6"/>
        <v>216</v>
      </c>
    </row>
    <row r="9" ht="30" customHeight="1" spans="1:37">
      <c r="A9" s="8" t="s">
        <v>21</v>
      </c>
      <c r="B9" s="8" t="s">
        <v>32</v>
      </c>
      <c r="C9" s="8">
        <v>230</v>
      </c>
      <c r="D9" s="8">
        <v>150</v>
      </c>
      <c r="E9" s="8">
        <v>2</v>
      </c>
      <c r="F9" s="8">
        <v>30</v>
      </c>
      <c r="G9" s="8">
        <f t="shared" si="7"/>
        <v>60</v>
      </c>
      <c r="H9" s="8" t="s">
        <v>31</v>
      </c>
      <c r="I9" s="8">
        <v>200</v>
      </c>
      <c r="J9" s="8">
        <v>130</v>
      </c>
      <c r="K9" s="8">
        <v>1</v>
      </c>
      <c r="L9" s="8">
        <v>30</v>
      </c>
      <c r="M9" s="8">
        <f t="shared" si="1"/>
        <v>30</v>
      </c>
      <c r="N9" s="8" t="s">
        <v>31</v>
      </c>
      <c r="O9" s="8">
        <v>200</v>
      </c>
      <c r="P9" s="8">
        <v>100</v>
      </c>
      <c r="Q9" s="8">
        <v>2</v>
      </c>
      <c r="R9" s="8">
        <v>30</v>
      </c>
      <c r="S9" s="8">
        <f t="shared" si="2"/>
        <v>60</v>
      </c>
      <c r="T9" s="8" t="s">
        <v>32</v>
      </c>
      <c r="U9" s="8">
        <v>210</v>
      </c>
      <c r="V9" s="8">
        <v>160</v>
      </c>
      <c r="W9" s="8">
        <v>2</v>
      </c>
      <c r="X9" s="8">
        <v>30</v>
      </c>
      <c r="Y9" s="8">
        <f t="shared" si="3"/>
        <v>60</v>
      </c>
      <c r="Z9" s="8"/>
      <c r="AA9" s="8"/>
      <c r="AB9" s="8"/>
      <c r="AC9" s="8"/>
      <c r="AD9" s="8"/>
      <c r="AE9" s="8"/>
      <c r="AF9" s="8">
        <f t="shared" si="4"/>
        <v>7</v>
      </c>
      <c r="AG9" s="8">
        <f t="shared" si="5"/>
        <v>210</v>
      </c>
      <c r="AH9" s="8">
        <v>3</v>
      </c>
      <c r="AI9" s="8">
        <v>2</v>
      </c>
      <c r="AJ9" s="8">
        <f t="shared" si="0"/>
        <v>6</v>
      </c>
      <c r="AK9" s="8">
        <f t="shared" si="6"/>
        <v>216</v>
      </c>
    </row>
    <row r="10" ht="30" customHeight="1" spans="1:37">
      <c r="A10" s="8" t="s">
        <v>22</v>
      </c>
      <c r="B10" s="8" t="s">
        <v>30</v>
      </c>
      <c r="C10" s="8">
        <v>210</v>
      </c>
      <c r="D10" s="8">
        <v>100</v>
      </c>
      <c r="E10" s="8">
        <v>1</v>
      </c>
      <c r="F10" s="8">
        <v>30</v>
      </c>
      <c r="G10" s="8">
        <f t="shared" si="7"/>
        <v>30</v>
      </c>
      <c r="H10" s="8" t="s">
        <v>32</v>
      </c>
      <c r="I10" s="8">
        <v>210</v>
      </c>
      <c r="J10" s="8">
        <v>140</v>
      </c>
      <c r="K10" s="8">
        <v>1</v>
      </c>
      <c r="L10" s="8">
        <v>30</v>
      </c>
      <c r="M10" s="8">
        <f t="shared" si="1"/>
        <v>30</v>
      </c>
      <c r="N10" s="8" t="s">
        <v>32</v>
      </c>
      <c r="O10" s="8">
        <v>210</v>
      </c>
      <c r="P10" s="8">
        <v>150</v>
      </c>
      <c r="Q10" s="8">
        <v>5</v>
      </c>
      <c r="R10" s="8">
        <v>30</v>
      </c>
      <c r="S10" s="8">
        <f t="shared" si="2"/>
        <v>150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>
        <f t="shared" si="4"/>
        <v>7</v>
      </c>
      <c r="AG10" s="8">
        <f t="shared" si="5"/>
        <v>210</v>
      </c>
      <c r="AH10" s="8">
        <v>2</v>
      </c>
      <c r="AI10" s="8">
        <v>2</v>
      </c>
      <c r="AJ10" s="8">
        <f t="shared" si="0"/>
        <v>4</v>
      </c>
      <c r="AK10" s="8">
        <f t="shared" si="6"/>
        <v>214</v>
      </c>
    </row>
    <row r="11" ht="30" customHeight="1" spans="1:37">
      <c r="A11" s="8" t="s">
        <v>23</v>
      </c>
      <c r="B11" s="8" t="s">
        <v>32</v>
      </c>
      <c r="C11" s="8">
        <v>210</v>
      </c>
      <c r="D11" s="8">
        <v>180</v>
      </c>
      <c r="E11" s="8">
        <v>2</v>
      </c>
      <c r="F11" s="8">
        <v>30</v>
      </c>
      <c r="G11" s="8">
        <f t="shared" si="7"/>
        <v>60</v>
      </c>
      <c r="H11" s="8" t="s">
        <v>31</v>
      </c>
      <c r="I11" s="8">
        <v>200</v>
      </c>
      <c r="J11" s="8">
        <v>110</v>
      </c>
      <c r="K11" s="8">
        <v>1</v>
      </c>
      <c r="L11" s="8">
        <v>30</v>
      </c>
      <c r="M11" s="8">
        <f t="shared" si="1"/>
        <v>30</v>
      </c>
      <c r="N11" s="8" t="s">
        <v>31</v>
      </c>
      <c r="O11" s="8">
        <v>200</v>
      </c>
      <c r="P11" s="8">
        <v>100</v>
      </c>
      <c r="Q11" s="8">
        <v>2</v>
      </c>
      <c r="R11" s="8">
        <v>30</v>
      </c>
      <c r="S11" s="8">
        <f t="shared" si="2"/>
        <v>60</v>
      </c>
      <c r="T11" s="8" t="s">
        <v>32</v>
      </c>
      <c r="U11" s="8">
        <v>200</v>
      </c>
      <c r="V11" s="8">
        <v>170</v>
      </c>
      <c r="W11" s="8">
        <v>1</v>
      </c>
      <c r="X11" s="8">
        <v>30</v>
      </c>
      <c r="Y11" s="8">
        <f>X11*W11</f>
        <v>30</v>
      </c>
      <c r="Z11" s="8"/>
      <c r="AA11" s="8"/>
      <c r="AB11" s="8"/>
      <c r="AC11" s="8"/>
      <c r="AD11" s="8"/>
      <c r="AE11" s="8"/>
      <c r="AF11" s="8">
        <f t="shared" si="4"/>
        <v>6</v>
      </c>
      <c r="AG11" s="8">
        <f t="shared" si="5"/>
        <v>180</v>
      </c>
      <c r="AH11" s="8">
        <v>3</v>
      </c>
      <c r="AI11" s="8">
        <v>2</v>
      </c>
      <c r="AJ11" s="8">
        <f t="shared" si="0"/>
        <v>6</v>
      </c>
      <c r="AK11" s="8">
        <f t="shared" si="6"/>
        <v>186</v>
      </c>
    </row>
    <row r="12" ht="30" customHeight="1" spans="1:37">
      <c r="A12" s="8" t="s">
        <v>24</v>
      </c>
      <c r="B12" s="8" t="s">
        <v>30</v>
      </c>
      <c r="C12" s="8">
        <v>160</v>
      </c>
      <c r="D12" s="8">
        <v>70</v>
      </c>
      <c r="E12" s="8">
        <v>2</v>
      </c>
      <c r="F12" s="8">
        <v>30</v>
      </c>
      <c r="G12" s="8">
        <f t="shared" si="7"/>
        <v>60</v>
      </c>
      <c r="H12" s="8"/>
      <c r="I12" s="8"/>
      <c r="J12" s="8"/>
      <c r="K12" s="8"/>
      <c r="L12" s="8"/>
      <c r="M12" s="8"/>
      <c r="N12" s="8"/>
      <c r="O12" s="8">
        <v>80</v>
      </c>
      <c r="P12" s="8">
        <v>70</v>
      </c>
      <c r="Q12" s="8">
        <v>2</v>
      </c>
      <c r="R12" s="8">
        <v>30</v>
      </c>
      <c r="S12" s="8">
        <f t="shared" si="2"/>
        <v>60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f t="shared" si="4"/>
        <v>4</v>
      </c>
      <c r="AG12" s="8">
        <f t="shared" si="5"/>
        <v>120</v>
      </c>
      <c r="AH12" s="8">
        <v>3</v>
      </c>
      <c r="AI12" s="8">
        <v>2</v>
      </c>
      <c r="AJ12" s="8">
        <f t="shared" si="0"/>
        <v>6</v>
      </c>
      <c r="AK12" s="8">
        <f t="shared" si="6"/>
        <v>126</v>
      </c>
    </row>
    <row r="13" ht="28" customHeight="1" spans="1:37">
      <c r="A13" s="8" t="s">
        <v>5</v>
      </c>
      <c r="B13" s="8"/>
      <c r="C13" s="8"/>
      <c r="D13" s="8"/>
      <c r="E13" s="8"/>
      <c r="F13" s="8"/>
      <c r="G13" s="8">
        <f>SUM(G4:G12)</f>
        <v>630</v>
      </c>
      <c r="H13" s="8"/>
      <c r="I13" s="8"/>
      <c r="J13" s="8"/>
      <c r="K13" s="8"/>
      <c r="L13" s="8"/>
      <c r="M13" s="8">
        <f>SUM(M4:M12)</f>
        <v>240</v>
      </c>
      <c r="N13" s="8"/>
      <c r="O13" s="8"/>
      <c r="P13" s="8"/>
      <c r="Q13" s="8"/>
      <c r="R13" s="8"/>
      <c r="S13" s="8">
        <f>SUM(S4:S12)</f>
        <v>540</v>
      </c>
      <c r="T13" s="8"/>
      <c r="U13" s="8"/>
      <c r="V13" s="8"/>
      <c r="W13" s="8"/>
      <c r="X13" s="8"/>
      <c r="Y13" s="8">
        <f>SUM(Y4:Y12)</f>
        <v>360</v>
      </c>
      <c r="Z13" s="8"/>
      <c r="AA13" s="8"/>
      <c r="AB13" s="8"/>
      <c r="AC13" s="8"/>
      <c r="AD13" s="8"/>
      <c r="AE13" s="8">
        <f>SUM(AE4:AE12)</f>
        <v>60</v>
      </c>
      <c r="AF13" s="8">
        <f>SUM(AF4:AF12)</f>
        <v>61</v>
      </c>
      <c r="AG13" s="8">
        <f t="shared" si="5"/>
        <v>1830</v>
      </c>
      <c r="AH13" s="8">
        <f>SUM(AH4:AH12)</f>
        <v>31</v>
      </c>
      <c r="AI13" s="8">
        <v>2</v>
      </c>
      <c r="AJ13" s="8">
        <f t="shared" si="0"/>
        <v>62</v>
      </c>
      <c r="AK13" s="11">
        <f>SUM(AK4:AK12)</f>
        <v>1892</v>
      </c>
    </row>
    <row r="14" spans="1:31">
      <c r="A14" s="13" t="s">
        <v>26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 t="s">
        <v>27</v>
      </c>
      <c r="Q14" s="14"/>
      <c r="R14" s="14"/>
      <c r="S14" s="14"/>
      <c r="T14" s="14"/>
      <c r="U14" s="14"/>
      <c r="V14" s="13"/>
      <c r="W14" s="13"/>
      <c r="X14" s="13"/>
      <c r="Y14" s="13"/>
      <c r="Z14" s="13"/>
      <c r="AA14" s="14"/>
      <c r="AB14" s="14"/>
      <c r="AC14" s="14"/>
      <c r="AD14" s="14"/>
      <c r="AE14" s="1" t="s">
        <v>33</v>
      </c>
    </row>
  </sheetData>
  <mergeCells count="14">
    <mergeCell ref="A1:AK1"/>
    <mergeCell ref="B2:G2"/>
    <mergeCell ref="H2:M2"/>
    <mergeCell ref="N2:S2"/>
    <mergeCell ref="T2:Y2"/>
    <mergeCell ref="Z2:AE2"/>
    <mergeCell ref="P14:U14"/>
    <mergeCell ref="A2:A3"/>
    <mergeCell ref="AF2:AF3"/>
    <mergeCell ref="AG2:AG3"/>
    <mergeCell ref="AH2:AH3"/>
    <mergeCell ref="AI2:AI3"/>
    <mergeCell ref="AJ2:AJ3"/>
    <mergeCell ref="AK2:AK3"/>
  </mergeCells>
  <printOptions horizontalCentered="1"/>
  <pageMargins left="0.196527777777778" right="0.196527777777778" top="1" bottom="1" header="0" footer="0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showZeros="0" tabSelected="1" workbookViewId="0">
      <selection activeCell="H3" sqref="H3"/>
    </sheetView>
  </sheetViews>
  <sheetFormatPr defaultColWidth="9" defaultRowHeight="14.4"/>
  <cols>
    <col min="1" max="1" width="9.66666666666667" style="1" customWidth="1"/>
    <col min="2" max="2" width="16.8796296296296" style="1" customWidth="1"/>
    <col min="3" max="3" width="4.37962962962963" style="1" customWidth="1"/>
    <col min="4" max="4" width="6.33333333333333" style="1" customWidth="1"/>
    <col min="5" max="5" width="6.66666666666667" style="1" customWidth="1"/>
    <col min="6" max="6" width="5.37962962962963" style="1" customWidth="1"/>
    <col min="7" max="7" width="9.66666666666667" style="1" customWidth="1"/>
    <col min="8" max="8" width="5.33333333333333" style="1" customWidth="1"/>
    <col min="9" max="10" width="4.37962962962963" style="1" customWidth="1"/>
    <col min="11" max="11" width="8.66666666666667" style="1" customWidth="1"/>
    <col min="12" max="21" width="4.37962962962963" style="1" customWidth="1"/>
    <col min="22" max="22" width="5.12962962962963" style="1" customWidth="1"/>
    <col min="23" max="16384" width="9" style="1"/>
  </cols>
  <sheetData>
    <row r="1" ht="30" customHeight="1" spans="1:22">
      <c r="A1" s="2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6" customHeight="1" spans="1:22">
      <c r="A2" s="3" t="s">
        <v>1</v>
      </c>
      <c r="B2" s="3" t="s">
        <v>35</v>
      </c>
      <c r="C2" s="3"/>
      <c r="D2" s="3"/>
      <c r="E2" s="3"/>
      <c r="F2" s="3"/>
      <c r="G2" s="3"/>
      <c r="H2" s="3" t="s">
        <v>36</v>
      </c>
      <c r="I2" s="3"/>
      <c r="J2" s="3"/>
      <c r="K2" s="3"/>
      <c r="L2" s="3"/>
      <c r="M2" s="3"/>
      <c r="N2" s="3" t="s">
        <v>37</v>
      </c>
      <c r="O2" s="3"/>
      <c r="P2" s="3"/>
      <c r="Q2" s="3"/>
      <c r="R2" s="3" t="s">
        <v>38</v>
      </c>
      <c r="S2" s="3"/>
      <c r="T2" s="3"/>
      <c r="U2" s="3"/>
      <c r="V2" s="3" t="s">
        <v>10</v>
      </c>
    </row>
    <row r="3" ht="65" customHeight="1" spans="1:22">
      <c r="A3" s="3"/>
      <c r="B3" s="4" t="s">
        <v>29</v>
      </c>
      <c r="C3" s="5" t="s">
        <v>14</v>
      </c>
      <c r="D3" s="5" t="s">
        <v>15</v>
      </c>
      <c r="E3" s="5" t="s">
        <v>4</v>
      </c>
      <c r="F3" s="6" t="s">
        <v>12</v>
      </c>
      <c r="G3" s="5" t="s">
        <v>5</v>
      </c>
      <c r="H3" s="4" t="s">
        <v>29</v>
      </c>
      <c r="I3" s="5" t="s">
        <v>14</v>
      </c>
      <c r="J3" s="5" t="s">
        <v>15</v>
      </c>
      <c r="K3" s="6" t="s">
        <v>4</v>
      </c>
      <c r="L3" s="6" t="s">
        <v>12</v>
      </c>
      <c r="M3" s="5" t="s">
        <v>5</v>
      </c>
      <c r="N3" s="5" t="s">
        <v>39</v>
      </c>
      <c r="O3" s="5" t="s">
        <v>4</v>
      </c>
      <c r="P3" s="6" t="s">
        <v>12</v>
      </c>
      <c r="Q3" s="5" t="s">
        <v>5</v>
      </c>
      <c r="R3" s="5" t="s">
        <v>39</v>
      </c>
      <c r="S3" s="5" t="s">
        <v>4</v>
      </c>
      <c r="T3" s="6" t="s">
        <v>12</v>
      </c>
      <c r="U3" s="5" t="s">
        <v>5</v>
      </c>
      <c r="V3" s="3"/>
    </row>
    <row r="4" ht="30" customHeight="1" spans="1:22">
      <c r="A4" s="7" t="s">
        <v>16</v>
      </c>
      <c r="B4" s="8"/>
      <c r="C4" s="8"/>
      <c r="D4" s="8"/>
      <c r="E4" s="9">
        <f>D4*C4</f>
        <v>0</v>
      </c>
      <c r="F4" s="8"/>
      <c r="G4" s="8">
        <f>F4*E4</f>
        <v>0</v>
      </c>
      <c r="H4" s="8"/>
      <c r="I4" s="8"/>
      <c r="J4" s="8"/>
      <c r="K4" s="9"/>
      <c r="L4" s="8"/>
      <c r="M4" s="8"/>
      <c r="N4" s="8" t="s">
        <v>40</v>
      </c>
      <c r="O4" s="8">
        <v>4</v>
      </c>
      <c r="P4" s="8">
        <v>40</v>
      </c>
      <c r="Q4" s="8">
        <f t="shared" ref="Q4:Q12" si="0">P4*O4</f>
        <v>160</v>
      </c>
      <c r="R4" s="8" t="s">
        <v>40</v>
      </c>
      <c r="S4" s="8">
        <v>2</v>
      </c>
      <c r="T4" s="8">
        <v>40</v>
      </c>
      <c r="U4" s="8">
        <f>T4*S4</f>
        <v>80</v>
      </c>
      <c r="V4" s="8">
        <f>U4+Q4+M4+G4</f>
        <v>240</v>
      </c>
    </row>
    <row r="5" ht="30" customHeight="1" spans="1:22">
      <c r="A5" s="7" t="s">
        <v>17</v>
      </c>
      <c r="B5" s="10" t="s">
        <v>41</v>
      </c>
      <c r="C5" s="8">
        <v>2</v>
      </c>
      <c r="D5" s="8">
        <v>0.8</v>
      </c>
      <c r="E5" s="11">
        <f>D5*C5</f>
        <v>1.6</v>
      </c>
      <c r="F5" s="8">
        <v>50</v>
      </c>
      <c r="G5" s="8">
        <f>F5*E5</f>
        <v>80</v>
      </c>
      <c r="H5" s="8"/>
      <c r="I5" s="8">
        <v>1.94</v>
      </c>
      <c r="J5" s="8">
        <v>0.88</v>
      </c>
      <c r="K5" s="9">
        <f>J5*I5</f>
        <v>1.7072</v>
      </c>
      <c r="L5" s="8">
        <v>50</v>
      </c>
      <c r="M5" s="8">
        <f t="shared" ref="M4:M9" si="1">L5*K5</f>
        <v>85.36</v>
      </c>
      <c r="N5" s="8" t="s">
        <v>40</v>
      </c>
      <c r="O5" s="8">
        <v>2</v>
      </c>
      <c r="P5" s="8">
        <v>40</v>
      </c>
      <c r="Q5" s="8">
        <f t="shared" si="0"/>
        <v>80</v>
      </c>
      <c r="R5" s="8" t="s">
        <v>40</v>
      </c>
      <c r="S5" s="8">
        <v>1</v>
      </c>
      <c r="T5" s="8">
        <v>40</v>
      </c>
      <c r="U5" s="8">
        <f t="shared" ref="U5:U12" si="2">T5*S5</f>
        <v>40</v>
      </c>
      <c r="V5" s="8">
        <f t="shared" ref="V5:V13" si="3">U5+Q5+M5+G5</f>
        <v>285.36</v>
      </c>
    </row>
    <row r="6" ht="30" customHeight="1" spans="1:22">
      <c r="A6" s="7" t="s">
        <v>18</v>
      </c>
      <c r="B6" s="10" t="s">
        <v>41</v>
      </c>
      <c r="C6" s="8">
        <v>2</v>
      </c>
      <c r="D6" s="8">
        <v>1.5</v>
      </c>
      <c r="E6" s="9">
        <f>D6*C6</f>
        <v>3</v>
      </c>
      <c r="F6" s="8">
        <v>50</v>
      </c>
      <c r="G6" s="8">
        <f t="shared" ref="G6:G11" si="4">F6*E6</f>
        <v>150</v>
      </c>
      <c r="H6" s="8"/>
      <c r="I6" s="8"/>
      <c r="J6" s="8"/>
      <c r="K6" s="9">
        <f t="shared" ref="K6:K11" si="5">J6*I6</f>
        <v>0</v>
      </c>
      <c r="L6" s="8"/>
      <c r="M6" s="8"/>
      <c r="N6" s="8" t="s">
        <v>40</v>
      </c>
      <c r="O6" s="8">
        <v>2</v>
      </c>
      <c r="P6" s="8">
        <v>40</v>
      </c>
      <c r="Q6" s="8">
        <f t="shared" si="0"/>
        <v>80</v>
      </c>
      <c r="R6" s="8" t="s">
        <v>40</v>
      </c>
      <c r="S6" s="8">
        <v>1</v>
      </c>
      <c r="T6" s="8">
        <v>40</v>
      </c>
      <c r="U6" s="8">
        <f t="shared" si="2"/>
        <v>40</v>
      </c>
      <c r="V6" s="8">
        <f t="shared" si="3"/>
        <v>270</v>
      </c>
    </row>
    <row r="7" ht="30" customHeight="1" spans="1:22">
      <c r="A7" s="7" t="s">
        <v>21</v>
      </c>
      <c r="B7" s="10" t="s">
        <v>41</v>
      </c>
      <c r="C7" s="8">
        <v>2.05</v>
      </c>
      <c r="D7" s="8">
        <v>0.9</v>
      </c>
      <c r="E7" s="9">
        <f t="shared" ref="E4:E9" si="6">D7*C7</f>
        <v>1.845</v>
      </c>
      <c r="F7" s="8">
        <v>50</v>
      </c>
      <c r="G7" s="8">
        <f t="shared" si="4"/>
        <v>92.25</v>
      </c>
      <c r="H7" s="8"/>
      <c r="I7" s="8">
        <v>2.5</v>
      </c>
      <c r="J7" s="8">
        <v>1</v>
      </c>
      <c r="K7" s="9">
        <v>2.05</v>
      </c>
      <c r="L7" s="8">
        <v>50</v>
      </c>
      <c r="M7" s="8">
        <f t="shared" si="1"/>
        <v>102.5</v>
      </c>
      <c r="N7" s="8" t="s">
        <v>40</v>
      </c>
      <c r="O7" s="8">
        <v>2</v>
      </c>
      <c r="P7" s="8">
        <v>40</v>
      </c>
      <c r="Q7" s="8">
        <f t="shared" si="0"/>
        <v>80</v>
      </c>
      <c r="R7" s="8" t="s">
        <v>40</v>
      </c>
      <c r="S7" s="8">
        <v>1</v>
      </c>
      <c r="T7" s="8">
        <v>40</v>
      </c>
      <c r="U7" s="8">
        <f t="shared" si="2"/>
        <v>40</v>
      </c>
      <c r="V7" s="8">
        <f t="shared" si="3"/>
        <v>314.75</v>
      </c>
    </row>
    <row r="8" ht="30" customHeight="1" spans="1:22">
      <c r="A8" s="7" t="s">
        <v>23</v>
      </c>
      <c r="B8" s="10" t="s">
        <v>41</v>
      </c>
      <c r="C8" s="8">
        <v>1.3</v>
      </c>
      <c r="D8" s="8">
        <v>0.9</v>
      </c>
      <c r="E8" s="9">
        <f t="shared" si="6"/>
        <v>1.17</v>
      </c>
      <c r="F8" s="8">
        <v>50</v>
      </c>
      <c r="G8" s="8">
        <f t="shared" si="4"/>
        <v>58.5</v>
      </c>
      <c r="H8" s="12"/>
      <c r="I8" s="8">
        <v>1.3</v>
      </c>
      <c r="J8" s="8">
        <v>0.87</v>
      </c>
      <c r="K8" s="9">
        <f t="shared" si="5"/>
        <v>1.131</v>
      </c>
      <c r="L8" s="8">
        <v>50</v>
      </c>
      <c r="M8" s="8">
        <f t="shared" si="1"/>
        <v>56.55</v>
      </c>
      <c r="N8" s="8" t="s">
        <v>40</v>
      </c>
      <c r="O8" s="8">
        <v>2</v>
      </c>
      <c r="P8" s="8">
        <v>40</v>
      </c>
      <c r="Q8" s="8">
        <f t="shared" si="0"/>
        <v>80</v>
      </c>
      <c r="R8" s="8" t="s">
        <v>40</v>
      </c>
      <c r="S8" s="8">
        <v>1</v>
      </c>
      <c r="T8" s="8">
        <v>40</v>
      </c>
      <c r="U8" s="8">
        <f t="shared" si="2"/>
        <v>40</v>
      </c>
      <c r="V8" s="8">
        <f t="shared" si="3"/>
        <v>235.05</v>
      </c>
    </row>
    <row r="9" ht="30" customHeight="1" spans="1:22">
      <c r="A9" s="7" t="s">
        <v>24</v>
      </c>
      <c r="B9" s="10" t="s">
        <v>41</v>
      </c>
      <c r="C9" s="12">
        <v>2.1</v>
      </c>
      <c r="D9" s="12">
        <v>1.5</v>
      </c>
      <c r="E9" s="9">
        <f t="shared" si="6"/>
        <v>3.15</v>
      </c>
      <c r="F9" s="8">
        <v>50</v>
      </c>
      <c r="G9" s="8">
        <f t="shared" si="4"/>
        <v>157.5</v>
      </c>
      <c r="H9" s="8"/>
      <c r="I9" s="8">
        <v>2</v>
      </c>
      <c r="J9" s="8">
        <v>0.87</v>
      </c>
      <c r="K9" s="9">
        <f t="shared" si="5"/>
        <v>1.74</v>
      </c>
      <c r="L9" s="8">
        <v>50</v>
      </c>
      <c r="M9" s="8">
        <f t="shared" si="1"/>
        <v>87</v>
      </c>
      <c r="N9" s="8" t="s">
        <v>40</v>
      </c>
      <c r="O9" s="8">
        <v>2</v>
      </c>
      <c r="P9" s="8">
        <v>40</v>
      </c>
      <c r="Q9" s="8">
        <f t="shared" si="0"/>
        <v>80</v>
      </c>
      <c r="R9" s="8" t="s">
        <v>40</v>
      </c>
      <c r="S9" s="8">
        <v>1</v>
      </c>
      <c r="T9" s="8">
        <v>40</v>
      </c>
      <c r="U9" s="8">
        <f t="shared" si="2"/>
        <v>40</v>
      </c>
      <c r="V9" s="8">
        <f t="shared" si="3"/>
        <v>364.5</v>
      </c>
    </row>
    <row r="10" ht="30" customHeight="1" spans="1:22">
      <c r="A10" s="7" t="s">
        <v>19</v>
      </c>
      <c r="B10" s="10"/>
      <c r="C10" s="12"/>
      <c r="D10" s="12"/>
      <c r="E10" s="9"/>
      <c r="F10" s="8"/>
      <c r="G10" s="8"/>
      <c r="H10" s="8"/>
      <c r="I10" s="8"/>
      <c r="J10" s="8"/>
      <c r="K10" s="9"/>
      <c r="L10" s="8"/>
      <c r="M10" s="8"/>
      <c r="N10" s="8" t="s">
        <v>40</v>
      </c>
      <c r="O10" s="8">
        <v>2</v>
      </c>
      <c r="P10" s="8">
        <v>40</v>
      </c>
      <c r="Q10" s="8">
        <f t="shared" si="0"/>
        <v>80</v>
      </c>
      <c r="R10" s="8" t="s">
        <v>40</v>
      </c>
      <c r="S10" s="8">
        <v>1</v>
      </c>
      <c r="T10" s="8">
        <v>40</v>
      </c>
      <c r="U10" s="8">
        <f t="shared" si="2"/>
        <v>40</v>
      </c>
      <c r="V10" s="8">
        <f>U10+Q10+M10+G10</f>
        <v>120</v>
      </c>
    </row>
    <row r="11" ht="30" customHeight="1" spans="1:22">
      <c r="A11" s="7" t="s">
        <v>20</v>
      </c>
      <c r="B11" s="10" t="s">
        <v>41</v>
      </c>
      <c r="C11" s="12">
        <v>2.05</v>
      </c>
      <c r="D11" s="12">
        <v>2.35</v>
      </c>
      <c r="E11" s="9">
        <f>D11*C11</f>
        <v>4.8175</v>
      </c>
      <c r="F11" s="8">
        <v>50</v>
      </c>
      <c r="G11" s="8">
        <f>F11*E11</f>
        <v>240.875</v>
      </c>
      <c r="H11" s="8"/>
      <c r="I11" s="12">
        <v>2.05</v>
      </c>
      <c r="J11" s="12">
        <v>2.35</v>
      </c>
      <c r="K11" s="9">
        <f t="shared" si="5"/>
        <v>4.8175</v>
      </c>
      <c r="L11" s="8">
        <v>50</v>
      </c>
      <c r="M11" s="8">
        <f>L11*K11</f>
        <v>240.875</v>
      </c>
      <c r="N11" s="8" t="s">
        <v>40</v>
      </c>
      <c r="O11" s="8">
        <v>2</v>
      </c>
      <c r="P11" s="8">
        <v>40</v>
      </c>
      <c r="Q11" s="8">
        <f t="shared" si="0"/>
        <v>80</v>
      </c>
      <c r="R11" s="8" t="s">
        <v>40</v>
      </c>
      <c r="S11" s="8">
        <v>1</v>
      </c>
      <c r="T11" s="8">
        <v>40</v>
      </c>
      <c r="U11" s="8">
        <f t="shared" si="2"/>
        <v>40</v>
      </c>
      <c r="V11" s="8">
        <f t="shared" si="3"/>
        <v>601.75</v>
      </c>
    </row>
    <row r="12" ht="30" customHeight="1" spans="1:22">
      <c r="A12" s="7" t="s">
        <v>22</v>
      </c>
      <c r="B12" s="10"/>
      <c r="C12" s="12"/>
      <c r="D12" s="12"/>
      <c r="E12" s="9"/>
      <c r="F12" s="8"/>
      <c r="G12" s="8"/>
      <c r="H12" s="8"/>
      <c r="I12" s="8"/>
      <c r="J12" s="8"/>
      <c r="K12" s="9"/>
      <c r="L12" s="8"/>
      <c r="M12" s="8"/>
      <c r="N12" s="8" t="s">
        <v>40</v>
      </c>
      <c r="O12" s="8">
        <v>2</v>
      </c>
      <c r="P12" s="8">
        <v>40</v>
      </c>
      <c r="Q12" s="8">
        <f t="shared" si="0"/>
        <v>80</v>
      </c>
      <c r="R12" s="8" t="s">
        <v>40</v>
      </c>
      <c r="S12" s="8">
        <v>1</v>
      </c>
      <c r="T12" s="8">
        <v>40</v>
      </c>
      <c r="U12" s="8">
        <f t="shared" si="2"/>
        <v>40</v>
      </c>
      <c r="V12" s="8">
        <f t="shared" si="3"/>
        <v>120</v>
      </c>
    </row>
    <row r="13" ht="28" customHeight="1" spans="1:22">
      <c r="A13" s="8" t="s">
        <v>5</v>
      </c>
      <c r="B13" s="8"/>
      <c r="C13" s="8"/>
      <c r="D13" s="8"/>
      <c r="E13" s="8"/>
      <c r="F13" s="8"/>
      <c r="G13" s="8">
        <f>SUM(G4:G11)</f>
        <v>779.125</v>
      </c>
      <c r="H13" s="8"/>
      <c r="I13" s="8"/>
      <c r="J13" s="8"/>
      <c r="K13" s="8"/>
      <c r="L13" s="8"/>
      <c r="M13" s="8">
        <f>SUM(M4:M12)</f>
        <v>572.285</v>
      </c>
      <c r="N13" s="8"/>
      <c r="O13" s="8"/>
      <c r="P13" s="8"/>
      <c r="Q13" s="8">
        <f>SUM(Q4:Q9)</f>
        <v>560</v>
      </c>
      <c r="R13" s="8"/>
      <c r="S13" s="8"/>
      <c r="T13" s="8"/>
      <c r="U13" s="8">
        <f>SUM(U4:U9)</f>
        <v>280</v>
      </c>
      <c r="V13" s="8">
        <f>U13+Q13+M13+G13</f>
        <v>2191.41</v>
      </c>
    </row>
  </sheetData>
  <mergeCells count="7">
    <mergeCell ref="A1:V1"/>
    <mergeCell ref="B2:G2"/>
    <mergeCell ref="H2:M2"/>
    <mergeCell ref="N2:Q2"/>
    <mergeCell ref="R2:U2"/>
    <mergeCell ref="A2:A3"/>
    <mergeCell ref="V2:V3"/>
  </mergeCells>
  <printOptions horizontalCentered="1"/>
  <pageMargins left="0.0388888888888889" right="0.0388888888888889" top="1" bottom="1" header="0" footer="0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Sheet1 (2)</vt:lpstr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2022-04-20T05:34:00Z</dcterms:created>
  <dcterms:modified xsi:type="dcterms:W3CDTF">2024-08-03T16:38:47Z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B0F2087BE1FD4AC68FCD2F61A35097AC_13</vt:lpwstr>
  </property>
</Properties>
</file>