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bookViews>
  <sheets>
    <sheet name="Sheet1" sheetId="1" r:id="rId1"/>
  </sheet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A86677CBEF424D30AC36BD5E0C326DC5" descr="df2bc2875cb4a2a66fe41dd863230e3"/>
        <xdr:cNvPicPr/>
      </xdr:nvPicPr>
      <xdr:blipFill>
        <a:blip r:embed="rId1"/>
        <a:stretch>
          <a:fillRect/>
        </a:stretch>
      </xdr:blipFill>
      <xdr:spPr>
        <a:xfrm>
          <a:off x="0" y="0"/>
          <a:ext cx="7541895" cy="10058400"/>
        </a:xfrm>
        <a:prstGeom prst="rect">
          <a:avLst/>
        </a:prstGeom>
      </xdr:spPr>
    </xdr:pic>
  </etc:cellImage>
  <etc:cellImage>
    <xdr:pic>
      <xdr:nvPicPr>
        <xdr:cNvPr id="3" name="ID_E46358C8148C47D4A74886F323CB7CAB" descr="1880b814838425a5009233948afba10"/>
        <xdr:cNvPicPr/>
      </xdr:nvPicPr>
      <xdr:blipFill>
        <a:blip r:embed="rId2"/>
        <a:stretch>
          <a:fillRect/>
        </a:stretch>
      </xdr:blipFill>
      <xdr:spPr>
        <a:xfrm>
          <a:off x="0" y="0"/>
          <a:ext cx="7541895" cy="10058400"/>
        </a:xfrm>
        <a:prstGeom prst="rect">
          <a:avLst/>
        </a:prstGeom>
      </xdr:spPr>
    </xdr:pic>
  </etc:cellImage>
  <etc:cellImage>
    <xdr:pic>
      <xdr:nvPicPr>
        <xdr:cNvPr id="4" name="ID_AE6E8A57518B472B9195BC842AA2512D" descr="e84eaf931633ce3ec058548404735ed"/>
        <xdr:cNvPicPr/>
      </xdr:nvPicPr>
      <xdr:blipFill>
        <a:blip r:embed="rId3"/>
        <a:stretch>
          <a:fillRect/>
        </a:stretch>
      </xdr:blipFill>
      <xdr:spPr>
        <a:xfrm>
          <a:off x="0" y="0"/>
          <a:ext cx="7541895" cy="10058400"/>
        </a:xfrm>
        <a:prstGeom prst="rect">
          <a:avLst/>
        </a:prstGeom>
      </xdr:spPr>
    </xdr:pic>
  </etc:cellImage>
  <etc:cellImage>
    <xdr:pic>
      <xdr:nvPicPr>
        <xdr:cNvPr id="5" name="ID_5A7FAA88088B41999DF64E42350AD34E" descr="89afb3d5962dd820d05b90273e9aa93"/>
        <xdr:cNvPicPr/>
      </xdr:nvPicPr>
      <xdr:blipFill>
        <a:blip r:embed="rId4"/>
        <a:stretch>
          <a:fillRect/>
        </a:stretch>
      </xdr:blipFill>
      <xdr:spPr>
        <a:xfrm>
          <a:off x="0" y="0"/>
          <a:ext cx="7541895" cy="10058400"/>
        </a:xfrm>
        <a:prstGeom prst="rect">
          <a:avLst/>
        </a:prstGeom>
      </xdr:spPr>
    </xdr:pic>
  </etc:cellImage>
  <etc:cellImage>
    <xdr:pic>
      <xdr:nvPicPr>
        <xdr:cNvPr id="6" name="ID_BEC221EF061D47028187AEC2FE7AFB04" descr="8d28ca680e5f825758f7a377a61fb58"/>
        <xdr:cNvPicPr/>
      </xdr:nvPicPr>
      <xdr:blipFill>
        <a:blip r:embed="rId5"/>
        <a:stretch>
          <a:fillRect/>
        </a:stretch>
      </xdr:blipFill>
      <xdr:spPr>
        <a:xfrm>
          <a:off x="0" y="0"/>
          <a:ext cx="7541895" cy="10058400"/>
        </a:xfrm>
        <a:prstGeom prst="rect">
          <a:avLst/>
        </a:prstGeom>
      </xdr:spPr>
    </xdr:pic>
  </etc:cellImage>
  <etc:cellImage>
    <xdr:pic>
      <xdr:nvPicPr>
        <xdr:cNvPr id="7" name="ID_59B8ACE6923C485E80E5D66536083A0B" descr="7e2f6ce7db6b258b4bbcc0c70dd75a2"/>
        <xdr:cNvPicPr/>
      </xdr:nvPicPr>
      <xdr:blipFill>
        <a:blip r:embed="rId6"/>
        <a:stretch>
          <a:fillRect/>
        </a:stretch>
      </xdr:blipFill>
      <xdr:spPr>
        <a:xfrm>
          <a:off x="0" y="0"/>
          <a:ext cx="7541895" cy="10058400"/>
        </a:xfrm>
        <a:prstGeom prst="rect">
          <a:avLst/>
        </a:prstGeom>
      </xdr:spPr>
    </xdr:pic>
  </etc:cellImage>
  <etc:cellImage>
    <xdr:pic>
      <xdr:nvPicPr>
        <xdr:cNvPr id="9" name="ID_B92396066636473481F7B1A9AEC4431B" descr="8f0863128422535f6295bab4b8b1c5a"/>
        <xdr:cNvPicPr/>
      </xdr:nvPicPr>
      <xdr:blipFill>
        <a:blip r:embed="rId7"/>
        <a:stretch>
          <a:fillRect/>
        </a:stretch>
      </xdr:blipFill>
      <xdr:spPr>
        <a:xfrm>
          <a:off x="0" y="0"/>
          <a:ext cx="7541895" cy="10058400"/>
        </a:xfrm>
        <a:prstGeom prst="rect">
          <a:avLst/>
        </a:prstGeom>
      </xdr:spPr>
    </xdr:pic>
  </etc:cellImage>
  <etc:cellImage>
    <xdr:pic>
      <xdr:nvPicPr>
        <xdr:cNvPr id="10" name="ID_F447A651C8544339BF898BD9DAF5F367" descr="f112eaad543af38997886f29f428bd9"/>
        <xdr:cNvPicPr/>
      </xdr:nvPicPr>
      <xdr:blipFill>
        <a:blip r:embed="rId8"/>
        <a:stretch>
          <a:fillRect/>
        </a:stretch>
      </xdr:blipFill>
      <xdr:spPr>
        <a:xfrm>
          <a:off x="0" y="0"/>
          <a:ext cx="9749790" cy="10058400"/>
        </a:xfrm>
        <a:prstGeom prst="rect">
          <a:avLst/>
        </a:prstGeom>
      </xdr:spPr>
    </xdr:pic>
  </etc:cellImage>
  <etc:cellImage>
    <xdr:pic>
      <xdr:nvPicPr>
        <xdr:cNvPr id="11" name="ID_26B0D3C52F1548E0A0FD8C218594CED4" descr="9ddbf3f5e8b96bfd773f3d1b0f2b233"/>
        <xdr:cNvPicPr/>
      </xdr:nvPicPr>
      <xdr:blipFill>
        <a:blip r:embed="rId9"/>
        <a:stretch>
          <a:fillRect/>
        </a:stretch>
      </xdr:blipFill>
      <xdr:spPr>
        <a:xfrm>
          <a:off x="0" y="0"/>
          <a:ext cx="9911080" cy="10058400"/>
        </a:xfrm>
        <a:prstGeom prst="rect">
          <a:avLst/>
        </a:prstGeom>
      </xdr:spPr>
    </xdr:pic>
  </etc:cellImage>
</etc:cellImages>
</file>

<file path=xl/sharedStrings.xml><?xml version="1.0" encoding="utf-8"?>
<sst xmlns="http://schemas.openxmlformats.org/spreadsheetml/2006/main" count="130" uniqueCount="89">
  <si>
    <t>麦盖提县中等职业技术学校采购维修耗材清单</t>
  </si>
  <si>
    <t>序号</t>
  </si>
  <si>
    <t>物品</t>
  </si>
  <si>
    <t>单位</t>
  </si>
  <si>
    <t>规格参数</t>
  </si>
  <si>
    <t>数量</t>
  </si>
  <si>
    <t>单价</t>
  </si>
  <si>
    <t>总价</t>
  </si>
  <si>
    <t>样品图案</t>
  </si>
  <si>
    <t>课桌桌面板</t>
  </si>
  <si>
    <t>个</t>
  </si>
  <si>
    <t>40*60*1.8cm，带安装！</t>
  </si>
  <si>
    <t>椅子面板</t>
  </si>
  <si>
    <t>座板36*40*1.8cm
靠背17*40*1.8cm，带安装！</t>
  </si>
  <si>
    <t>高低床挂梯</t>
  </si>
  <si>
    <t>1.4米长，0.4米宽，至少三个脚踏板，带挂钩，钢制，带螺栓，带安装！</t>
  </si>
  <si>
    <t>木门</t>
  </si>
  <si>
    <t>樘</t>
  </si>
  <si>
    <t>规格87.5*200cm 厚度4㎝，门面有刻画，白色，带安装！</t>
  </si>
  <si>
    <t>合叶</t>
  </si>
  <si>
    <t>4寸不锈钢平开合页，静音</t>
  </si>
  <si>
    <t>门把手（铝合金门）</t>
  </si>
  <si>
    <t>60cm，黑色，铝合金材质，带螺丝，带安装！</t>
  </si>
  <si>
    <t>45cm，黑色，铝合金材质，带螺丝，带安装！</t>
  </si>
  <si>
    <t>木头门拉手</t>
  </si>
  <si>
    <t>不锈钢材质，详见样品图样，带安装！</t>
  </si>
  <si>
    <t>窗户把手</t>
  </si>
  <si>
    <t>左右各100个，详见样品图样，带安装！</t>
  </si>
  <si>
    <t>窗帘卡子</t>
  </si>
  <si>
    <t>双</t>
  </si>
  <si>
    <t>底宽8.8cm，孔距6.2cm，长10cm</t>
  </si>
  <si>
    <t>膨胀管</t>
  </si>
  <si>
    <t>盒</t>
  </si>
  <si>
    <t>直径8毫米</t>
  </si>
  <si>
    <t>膨胀螺丝</t>
  </si>
  <si>
    <t>罗马杆</t>
  </si>
  <si>
    <t>根</t>
  </si>
  <si>
    <t>长6.7m，铝合金材质，带安装！</t>
  </si>
  <si>
    <t>自攻螺丝</t>
  </si>
  <si>
    <t>5cm</t>
  </si>
  <si>
    <t>水龙头</t>
  </si>
  <si>
    <t>普通，304不锈钢</t>
  </si>
  <si>
    <t>长把，龙头管≈18cm</t>
  </si>
  <si>
    <t>洗手盆</t>
  </si>
  <si>
    <t>软管</t>
  </si>
  <si>
    <t>50cm，钢丝软管，接洗手盆下进水管，接头为不锈钢材质</t>
  </si>
  <si>
    <t>生胶带</t>
  </si>
  <si>
    <t>卷</t>
  </si>
  <si>
    <t>50mm宽</t>
  </si>
  <si>
    <t>LED护眼灯</t>
  </si>
  <si>
    <t>1、采用一体式 LED 格栅防眩灯具，尺寸:长1200mm±20mm*宽300mm*厚70mm(±10mm);灯具的后盖板需采用透光材质;边框采用铝材质，表面做环保喷砂工艺处理。防眩格采用防眩格栅工艺，灯具外形应平整、无凹陷和毛刺，表面均匀、光洁，无流挂现象。
★2、LED教室护眼灯额定功率36W±2W,整灯通过国家强制性CCC认证，且证书上的申请人(委托人)、制造商、生产企业为同一公司，所投产品型号在CCC认证证书附录里,LED 教室灯珠额定总功率是灯具额定功率的3倍或以上，提供国家强制性CCC认证证书证明。
3、LED 教室灯在初始测试(0或1000小时)及30000小时均满足:色温5000±300K、显色指数RA≥90(R9≥90)，功率因数≥0.95，效能≥95Lm/W、光通量≥3200Lm、色容差≤5 SDCM。
4、LED 教室灯光生物检测参数:近紫外:≤10/w.m-2;红外辐射，眼睛:≤100/w.m-2;光化紫外:≤
0.001/w.m-2;.
5、为避免灯具中的驱动电源或其他电子元器件在工作中产生各类高低频噪声，影响学生上课，依据《GB/T3768-2017》要求，LED教室灯噪声满足平均声压级≤16.5db.
6、LED 教室灯人体电磁辐射检测结果为感应电流密度系数≤0.85.
7、LED 教室灯为全封闭式结构，整灯防护等级≥IP40;
8、LED 教室灯蓝光危害认证结果为“RGO”。
9、LED 教室灯闪烁质量特征认证结果为“无显著影响”，10、LED 教室灯依据《GB/T 33721-2017》标准要求，通过产品寿命≥50000H认证。
11、LED 教室灯依据《GB/T26572-2011》《GB/T26125-2011》标准要求,通过电器电子ROHS认证。12、所投 LED 教室灯依据《GB7793-2010》标准要求，通过教室照明光环境认证。注:
第2、8-12项参数提供产品认证证书及全国认证认可信息公共服务平台证书状态为”有效”查询的清晰截图).
第3-7项参数提供第三方检测机构出具的封面带有CMA及CNAS标志的检测报告及全国认证认可信息公共服务平台，检测报告编号查询的清晰截图。</t>
  </si>
  <si>
    <t>LED黑板灯</t>
  </si>
  <si>
    <t>1、一体式 LED 防眩灯具，全铝设计，表面进行静电氧化处理，长度≤1200mm±20mm，可以调整照射角度，灯具外形应平整、无凹陷和毛刺，表面均匀、光洁，无流挂现象。
★2、LED 黑板护眼灯额定功率36W±2W,整灯通过国家强制性CCC认证,提供有效期内CCC认证证书扫描件，且证书上的申请人(委托人)、制造商、生产企业为同一公司，所投产品型号在CCC认证证书附录里，LED 黑板灯灯珠额定总功率是灯具额定功率的2.5倍或以上,提供国家强制性CCC认证证书证明。
3、LED 黑板灯在初始测试(0或1000小时)及正常燃点30000小时均满足:色温5000±300K、显色指数≥90(R9≥90)、功率因数≥0.95、效能≥90Lm/W、光通量≥3000Lm、色容差≤5SDCM。
4、LED 黑板灯光生物检测参数:近紫外:≤10/w.m-2;红外辐射，眼睛:≤100/w.m-2;光化紫外:≤
0.001/w.m-2。
5、为避免灯具中的驱动电源或其他电子元器件在工作中产生各类高低频噪声，影响学生上课，依据《GB/T3768-2017》要求，LED黑板灯噪声满足平均声压级≤16.5db。
6、LED 黑板灯人体电磁辐射检测结果为感应电流密度系数≤0.85。
7、LED 黑板灯为全封闭式结构，整灯防护等级≥IP40。
8、LED 黑板灯蓝光危害认证结果为“RGO”。
9、LED 黑板灯闪烁质量特征认证结果为“无显著影响”。10、LED 黑板灯依据《GB/T 33721-2017》标准要求，通过产品寿命≥50000H认证。
11、LED黑板灯依据《GB/T26572-2011》《GB/T26125-2011》标准要求,通过电器电子ROHS 认证。
12、所投LED 黑板灯依据《GB7793-2010》标准要求，通过教室照明光环境认证。
注:第 2、8-12项参数提供产品认证证书及全国认证认可信息公共服务平台证书状态为“有效”查询的清晰截图)。
第3-7项参数提供第三方检测机构出具的封面带有CMA及CNAS标志的检测报告及全国认证认可信息公共服务平台，检测报告编号查询的清晰截图。</t>
  </si>
  <si>
    <t>圆灯</t>
  </si>
  <si>
    <t>LED，顶灯，d≈40cm，30W</t>
  </si>
  <si>
    <t>声控灯</t>
  </si>
  <si>
    <t>20w，LED</t>
  </si>
  <si>
    <t>插座</t>
  </si>
  <si>
    <t>5孔，暗装，品质好</t>
  </si>
  <si>
    <t>漏电开关</t>
  </si>
  <si>
    <t>32#，正泰/德力西</t>
  </si>
  <si>
    <t>脚踩阀</t>
  </si>
  <si>
    <t>脚踩阀、32#，不锈钢</t>
  </si>
  <si>
    <t>彩钢螺丝</t>
  </si>
  <si>
    <t>梅花，5cm</t>
  </si>
  <si>
    <t>防雨电源</t>
  </si>
  <si>
    <t>防雨电源，用于室外发光字，24V电源</t>
  </si>
  <si>
    <t>水带</t>
  </si>
  <si>
    <t>条</t>
  </si>
  <si>
    <t>消防水龙带，65#，国标高压消防水管，25m</t>
  </si>
  <si>
    <t>插座保护盖</t>
  </si>
  <si>
    <t>三联86型防水盒，机械固定式</t>
  </si>
  <si>
    <t>锁</t>
  </si>
  <si>
    <t>5㎝</t>
  </si>
  <si>
    <t>链条锁</t>
  </si>
  <si>
    <t>40cm，超C级合金锁芯，不锈钢链条，带外套，抗剪、抗切</t>
  </si>
  <si>
    <t>开关</t>
  </si>
  <si>
    <t>PE50#</t>
  </si>
  <si>
    <t>PE32#</t>
  </si>
  <si>
    <t>PE25#</t>
  </si>
  <si>
    <t>绿化管喷头</t>
  </si>
  <si>
    <t>通用</t>
  </si>
  <si>
    <t>管子</t>
  </si>
  <si>
    <t>pvc#25，3m</t>
  </si>
  <si>
    <t>接头</t>
  </si>
  <si>
    <t>pvc#25</t>
  </si>
  <si>
    <t>弯头</t>
  </si>
  <si>
    <t>电工胶布</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</si>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</sst>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sz val="15"/>
      <color theme="1"/>
      <name val="宋体"/>
      <charset val="134"/>
      <scheme val="minor"/>
    </font>
    <font>
      <sz val="11"/>
      <name val="宋体"/>
      <charset val="134"/>
    </font>
    <font>
      <sz val="11"/>
      <name val="宋体"/>
      <charset val="1"/>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10">
    <xf numFmtId="0" fontId="0" fillId="0" borderId="0" xfId="0">
      <alignment vertical="center"/>
    </xf>
    <xf numFmtId="0" fontId="1" fillId="0" borderId="0" xfId="0" applyFont="1" applyAlignment="1">
      <alignment horizontal="center" vertical="center"/>
    </xf>
    <xf numFmtId="0" fontId="0" fillId="0" borderId="1" xfId="0" applyBorder="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2"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3" fillId="0" borderId="0"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0.jpeg"/><Relationship Id="rId8" Type="http://schemas.openxmlformats.org/officeDocument/2006/relationships/image" Target="media/image9.jpeg"/><Relationship Id="rId7" Type="http://schemas.openxmlformats.org/officeDocument/2006/relationships/image" Target="media/image8.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812165</xdr:colOff>
      <xdr:row>21</xdr:row>
      <xdr:rowOff>8255</xdr:rowOff>
    </xdr:from>
    <xdr:to>
      <xdr:col>8</xdr:col>
      <xdr:colOff>24130</xdr:colOff>
      <xdr:row>22</xdr:row>
      <xdr:rowOff>4754245</xdr:rowOff>
    </xdr:to>
    <xdr:pic>
      <xdr:nvPicPr>
        <xdr:cNvPr id="2" name="图片 1" descr="微信图片_20250702110009"/>
        <xdr:cNvPicPr>
          <a:picLocks noChangeAspect="1"/>
        </xdr:cNvPicPr>
      </xdr:nvPicPr>
      <xdr:blipFill>
        <a:blip r:embed="rId1"/>
        <a:stretch>
          <a:fillRect/>
        </a:stretch>
      </xdr:blipFill>
      <xdr:spPr>
        <a:xfrm>
          <a:off x="10165080" y="14940915"/>
          <a:ext cx="2024380" cy="950087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3"/>
  <sheetViews>
    <sheetView tabSelected="1" workbookViewId="0">
      <selection activeCell="D47" sqref="D47"/>
    </sheetView>
  </sheetViews>
  <sheetFormatPr defaultColWidth="9" defaultRowHeight="14.4"/>
  <cols>
    <col min="2" max="2" width="22" customWidth="1"/>
    <col min="4" max="4" width="77.25" customWidth="1"/>
    <col min="6" max="6" width="10.1296296296296" customWidth="1"/>
    <col min="7" max="7" width="11.8796296296296" customWidth="1"/>
    <col min="8" max="8" width="29.1296296296296" customWidth="1"/>
    <col min="9" max="9" width="30.6296296296296" customWidth="1"/>
    <col min="10" max="10" width="12.6296296296296"/>
  </cols>
  <sheetData>
    <row r="1" ht="32" customHeight="1" spans="1:8">
      <c r="A1" s="1" t="s">
        <v>0</v>
      </c>
      <c r="B1" s="1"/>
      <c r="C1" s="1"/>
      <c r="D1" s="1"/>
      <c r="E1" s="1"/>
      <c r="F1" s="1"/>
      <c r="G1" s="1"/>
      <c r="H1" s="1"/>
    </row>
    <row r="2" ht="21" customHeight="1" spans="1:8">
      <c r="A2" s="2" t="s">
        <v>1</v>
      </c>
      <c r="B2" s="2" t="s">
        <v>2</v>
      </c>
      <c r="C2" s="2" t="s">
        <v>3</v>
      </c>
      <c r="D2" s="2" t="s">
        <v>4</v>
      </c>
      <c r="E2" s="2" t="s">
        <v>5</v>
      </c>
      <c r="F2" s="2" t="s">
        <v>6</v>
      </c>
      <c r="G2" s="2" t="s">
        <v>7</v>
      </c>
      <c r="H2" s="2" t="s">
        <v>8</v>
      </c>
    </row>
    <row r="3" ht="117" customHeight="1" spans="1:8">
      <c r="A3" s="2">
        <v>1</v>
      </c>
      <c r="B3" s="3" t="s">
        <v>9</v>
      </c>
      <c r="C3" s="3" t="s">
        <v>10</v>
      </c>
      <c r="D3" s="3" t="s">
        <v>11</v>
      </c>
      <c r="E3" s="3">
        <v>230</v>
      </c>
      <c r="F3" s="3">
        <v>20</v>
      </c>
      <c r="G3" s="4">
        <f>E3*F3</f>
        <v>4600</v>
      </c>
      <c r="H3" s="5" t="str">
        <f>_xlfn.DISPIMG("ID_A86677CBEF424D30AC36BD5E0C326DC5",1)</f>
        <v>=DISPIMG("ID_A86677CBEF424D30AC36BD5E0C326DC5",1)</v>
      </c>
    </row>
    <row r="4" ht="102" customHeight="1" spans="1:9">
      <c r="A4" s="2">
        <v>2</v>
      </c>
      <c r="B4" s="3" t="s">
        <v>12</v>
      </c>
      <c r="C4" s="3" t="s">
        <v>10</v>
      </c>
      <c r="D4" s="3" t="s">
        <v>13</v>
      </c>
      <c r="E4" s="3">
        <v>100</v>
      </c>
      <c r="F4" s="3">
        <v>25</v>
      </c>
      <c r="G4" s="4">
        <f t="shared" ref="G4:G43" si="0">E4*F4</f>
        <v>2500</v>
      </c>
      <c r="H4" s="6" t="str">
        <f>_xlfn.DISPIMG("ID_E46358C8148C47D4A74886F323CB7CAB",1)</f>
        <v>=DISPIMG("ID_E46358C8148C47D4A74886F323CB7CAB",1)</v>
      </c>
      <c r="I4" t="str">
        <f>_xlfn.DISPIMG("ID_AE6E8A57518B472B9195BC842AA2512D",1)</f>
        <v>=DISPIMG("ID_AE6E8A57518B472B9195BC842AA2512D",1)</v>
      </c>
    </row>
    <row r="5" ht="147" customHeight="1" spans="1:8">
      <c r="A5" s="2">
        <v>3</v>
      </c>
      <c r="B5" s="3" t="s">
        <v>14</v>
      </c>
      <c r="C5" s="3" t="s">
        <v>10</v>
      </c>
      <c r="D5" s="3" t="s">
        <v>15</v>
      </c>
      <c r="E5" s="3">
        <v>100</v>
      </c>
      <c r="F5" s="3">
        <v>45</v>
      </c>
      <c r="G5" s="4">
        <f t="shared" si="0"/>
        <v>4500</v>
      </c>
      <c r="H5" s="6" t="str">
        <f>_xlfn.DISPIMG("ID_59B8ACE6923C485E80E5D66536083A0B",1)</f>
        <v>=DISPIMG("ID_59B8ACE6923C485E80E5D66536083A0B",1)</v>
      </c>
    </row>
    <row r="6" ht="111" customHeight="1" spans="1:8">
      <c r="A6" s="2">
        <v>4</v>
      </c>
      <c r="B6" s="3" t="s">
        <v>16</v>
      </c>
      <c r="C6" s="3" t="s">
        <v>17</v>
      </c>
      <c r="D6" s="3" t="s">
        <v>18</v>
      </c>
      <c r="E6" s="3">
        <v>75</v>
      </c>
      <c r="F6" s="3">
        <v>160</v>
      </c>
      <c r="G6" s="4">
        <f t="shared" si="0"/>
        <v>12000</v>
      </c>
      <c r="H6" s="3" t="str">
        <f>_xlfn.DISPIMG("ID_5A7FAA88088B41999DF64E42350AD34E",1)</f>
        <v>=DISPIMG("ID_5A7FAA88088B41999DF64E42350AD34E",1)</v>
      </c>
    </row>
    <row r="7" ht="21" customHeight="1" spans="1:8">
      <c r="A7" s="2">
        <v>5</v>
      </c>
      <c r="B7" s="2" t="s">
        <v>19</v>
      </c>
      <c r="C7" s="2" t="s">
        <v>10</v>
      </c>
      <c r="D7" s="2" t="s">
        <v>20</v>
      </c>
      <c r="E7" s="2">
        <v>150</v>
      </c>
      <c r="F7" s="2">
        <v>8</v>
      </c>
      <c r="G7" s="4">
        <f t="shared" si="0"/>
        <v>1200</v>
      </c>
      <c r="H7" s="2"/>
    </row>
    <row r="8" ht="99" customHeight="1" spans="1:8">
      <c r="A8" s="2">
        <v>6</v>
      </c>
      <c r="B8" s="2" t="s">
        <v>21</v>
      </c>
      <c r="C8" s="2" t="s">
        <v>10</v>
      </c>
      <c r="D8" s="7" t="s">
        <v>22</v>
      </c>
      <c r="E8" s="2">
        <v>50</v>
      </c>
      <c r="F8" s="2">
        <v>50</v>
      </c>
      <c r="G8" s="4">
        <f t="shared" si="0"/>
        <v>2500</v>
      </c>
      <c r="H8" s="2" t="str">
        <f>_xlfn.DISPIMG("ID_BEC221EF061D47028187AEC2FE7AFB04",1)</f>
        <v>=DISPIMG("ID_BEC221EF061D47028187AEC2FE7AFB04",1)</v>
      </c>
    </row>
    <row r="9" spans="1:8">
      <c r="A9" s="2">
        <v>7</v>
      </c>
      <c r="B9" s="2" t="s">
        <v>21</v>
      </c>
      <c r="C9" s="2" t="s">
        <v>10</v>
      </c>
      <c r="D9" s="7" t="s">
        <v>23</v>
      </c>
      <c r="E9" s="2">
        <v>50</v>
      </c>
      <c r="F9" s="2">
        <v>40</v>
      </c>
      <c r="G9" s="4">
        <f t="shared" si="0"/>
        <v>2000</v>
      </c>
      <c r="H9" s="2"/>
    </row>
    <row r="10" ht="93" customHeight="1" spans="1:8">
      <c r="A10" s="2">
        <v>8</v>
      </c>
      <c r="B10" s="2" t="s">
        <v>24</v>
      </c>
      <c r="C10" s="2" t="s">
        <v>10</v>
      </c>
      <c r="D10" s="7" t="s">
        <v>25</v>
      </c>
      <c r="E10" s="2">
        <v>100</v>
      </c>
      <c r="F10" s="2">
        <v>8</v>
      </c>
      <c r="G10" s="4">
        <f t="shared" si="0"/>
        <v>800</v>
      </c>
      <c r="H10" s="2" t="str">
        <f>_xlfn.DISPIMG("ID_F447A651C8544339BF898BD9DAF5F367",1)</f>
        <v>=DISPIMG("ID_F447A651C8544339BF898BD9DAF5F367",1)</v>
      </c>
    </row>
    <row r="11" ht="108" customHeight="1" spans="1:8">
      <c r="A11" s="2">
        <v>9</v>
      </c>
      <c r="B11" s="2" t="s">
        <v>26</v>
      </c>
      <c r="C11" s="2" t="s">
        <v>10</v>
      </c>
      <c r="D11" s="7" t="s">
        <v>27</v>
      </c>
      <c r="E11" s="2">
        <v>100</v>
      </c>
      <c r="F11" s="2">
        <v>10</v>
      </c>
      <c r="G11" s="4">
        <f t="shared" si="0"/>
        <v>1000</v>
      </c>
      <c r="H11" s="2" t="str">
        <f>_xlfn.DISPIMG("ID_26B0D3C52F1548E0A0FD8C218594CED4",1)</f>
        <v>=DISPIMG("ID_26B0D3C52F1548E0A0FD8C218594CED4",1)</v>
      </c>
    </row>
    <row r="12" ht="21" customHeight="1" spans="1:8">
      <c r="A12" s="2">
        <v>10</v>
      </c>
      <c r="B12" s="2" t="s">
        <v>28</v>
      </c>
      <c r="C12" s="2" t="s">
        <v>29</v>
      </c>
      <c r="D12" s="2" t="s">
        <v>30</v>
      </c>
      <c r="E12" s="2">
        <v>100</v>
      </c>
      <c r="F12" s="2">
        <v>3</v>
      </c>
      <c r="G12" s="4">
        <f t="shared" si="0"/>
        <v>300</v>
      </c>
      <c r="H12" s="2"/>
    </row>
    <row r="13" ht="21" customHeight="1" spans="1:8">
      <c r="A13" s="2">
        <v>11</v>
      </c>
      <c r="B13" s="2" t="s">
        <v>31</v>
      </c>
      <c r="C13" s="2" t="s">
        <v>32</v>
      </c>
      <c r="D13" s="2" t="s">
        <v>33</v>
      </c>
      <c r="E13" s="2">
        <v>20</v>
      </c>
      <c r="F13" s="2">
        <v>20</v>
      </c>
      <c r="G13" s="4">
        <f t="shared" si="0"/>
        <v>400</v>
      </c>
      <c r="H13" s="2"/>
    </row>
    <row r="14" ht="21" customHeight="1" spans="1:8">
      <c r="A14" s="2">
        <v>12</v>
      </c>
      <c r="B14" s="2" t="s">
        <v>34</v>
      </c>
      <c r="C14" s="2" t="s">
        <v>32</v>
      </c>
      <c r="D14" s="2" t="s">
        <v>33</v>
      </c>
      <c r="E14" s="2">
        <v>20</v>
      </c>
      <c r="F14" s="2">
        <v>20</v>
      </c>
      <c r="G14" s="4">
        <f t="shared" si="0"/>
        <v>400</v>
      </c>
      <c r="H14" s="2"/>
    </row>
    <row r="15" ht="21" customHeight="1" spans="1:8">
      <c r="A15" s="2">
        <v>13</v>
      </c>
      <c r="B15" s="2" t="s">
        <v>35</v>
      </c>
      <c r="C15" s="2" t="s">
        <v>36</v>
      </c>
      <c r="D15" s="2" t="s">
        <v>37</v>
      </c>
      <c r="E15" s="2">
        <v>30</v>
      </c>
      <c r="F15" s="2">
        <v>25</v>
      </c>
      <c r="G15" s="4">
        <f t="shared" si="0"/>
        <v>750</v>
      </c>
      <c r="H15" s="2"/>
    </row>
    <row r="16" ht="21" customHeight="1" spans="1:8">
      <c r="A16" s="2">
        <v>14</v>
      </c>
      <c r="B16" s="2" t="s">
        <v>38</v>
      </c>
      <c r="C16" s="2" t="s">
        <v>32</v>
      </c>
      <c r="D16" s="2" t="s">
        <v>39</v>
      </c>
      <c r="E16" s="2">
        <v>20</v>
      </c>
      <c r="F16" s="2">
        <v>12</v>
      </c>
      <c r="G16" s="4">
        <f t="shared" si="0"/>
        <v>240</v>
      </c>
      <c r="H16" s="2"/>
    </row>
    <row r="17" ht="21" customHeight="1" spans="1:8">
      <c r="A17" s="2">
        <v>15</v>
      </c>
      <c r="B17" s="2" t="s">
        <v>40</v>
      </c>
      <c r="C17" s="2" t="s">
        <v>10</v>
      </c>
      <c r="D17" s="2" t="s">
        <v>41</v>
      </c>
      <c r="E17" s="2">
        <v>120</v>
      </c>
      <c r="F17" s="2">
        <v>8</v>
      </c>
      <c r="G17" s="4">
        <f t="shared" si="0"/>
        <v>960</v>
      </c>
      <c r="H17" s="2"/>
    </row>
    <row r="18" ht="21" customHeight="1" spans="1:8">
      <c r="A18" s="2">
        <v>16</v>
      </c>
      <c r="B18" s="2" t="s">
        <v>40</v>
      </c>
      <c r="C18" s="2" t="s">
        <v>10</v>
      </c>
      <c r="D18" s="2" t="s">
        <v>42</v>
      </c>
      <c r="E18" s="2">
        <v>100</v>
      </c>
      <c r="F18" s="2">
        <v>12</v>
      </c>
      <c r="G18" s="4">
        <f t="shared" si="0"/>
        <v>1200</v>
      </c>
      <c r="H18" s="2"/>
    </row>
    <row r="19" ht="128" customHeight="1" spans="1:8">
      <c r="A19" s="2">
        <v>17</v>
      </c>
      <c r="B19" s="2" t="s">
        <v>40</v>
      </c>
      <c r="C19" s="2" t="s">
        <v>10</v>
      </c>
      <c r="D19" s="2" t="s">
        <v>43</v>
      </c>
      <c r="E19" s="2">
        <v>100</v>
      </c>
      <c r="F19" s="2">
        <v>12</v>
      </c>
      <c r="G19" s="4">
        <f t="shared" si="0"/>
        <v>1200</v>
      </c>
      <c r="H19" s="2" t="str">
        <f>_xlfn.DISPIMG("ID_B92396066636473481F7B1A9AEC4431B",1)</f>
        <v>=DISPIMG("ID_B92396066636473481F7B1A9AEC4431B",1)</v>
      </c>
    </row>
    <row r="20" spans="1:8">
      <c r="A20" s="2">
        <v>18</v>
      </c>
      <c r="B20" s="2" t="s">
        <v>44</v>
      </c>
      <c r="C20" s="2" t="s">
        <v>36</v>
      </c>
      <c r="D20" s="7" t="s">
        <v>45</v>
      </c>
      <c r="E20" s="2">
        <v>50</v>
      </c>
      <c r="F20" s="2">
        <v>9</v>
      </c>
      <c r="G20" s="4">
        <f t="shared" si="0"/>
        <v>450</v>
      </c>
      <c r="H20" s="2"/>
    </row>
    <row r="21" ht="21" customHeight="1" spans="1:8">
      <c r="A21" s="2">
        <v>19</v>
      </c>
      <c r="B21" s="2" t="s">
        <v>46</v>
      </c>
      <c r="C21" s="2" t="s">
        <v>47</v>
      </c>
      <c r="D21" s="2" t="s">
        <v>48</v>
      </c>
      <c r="E21" s="2">
        <v>20</v>
      </c>
      <c r="F21" s="2">
        <v>2</v>
      </c>
      <c r="G21" s="4">
        <f t="shared" si="0"/>
        <v>40</v>
      </c>
      <c r="H21" s="2"/>
    </row>
    <row r="22" ht="374.4" spans="1:8">
      <c r="A22" s="2">
        <v>20</v>
      </c>
      <c r="B22" s="2" t="s">
        <v>49</v>
      </c>
      <c r="C22" s="2" t="s">
        <v>10</v>
      </c>
      <c r="D22" s="7" t="s">
        <v>50</v>
      </c>
      <c r="E22" s="2">
        <v>45</v>
      </c>
      <c r="F22" s="2">
        <v>180</v>
      </c>
      <c r="G22" s="4">
        <f t="shared" si="0"/>
        <v>8100</v>
      </c>
      <c r="H22" s="2"/>
    </row>
    <row r="23" ht="374.4" spans="1:8">
      <c r="A23" s="2"/>
      <c r="B23" s="2" t="s">
        <v>51</v>
      </c>
      <c r="C23" s="2" t="s">
        <v>10</v>
      </c>
      <c r="D23" s="7" t="s">
        <v>52</v>
      </c>
      <c r="E23" s="2">
        <v>15</v>
      </c>
      <c r="F23" s="2">
        <v>240</v>
      </c>
      <c r="G23" s="4">
        <f t="shared" si="0"/>
        <v>3600</v>
      </c>
      <c r="H23" s="2"/>
    </row>
    <row r="24" ht="21" customHeight="1" spans="1:8">
      <c r="A24" s="2">
        <v>21</v>
      </c>
      <c r="B24" s="2" t="s">
        <v>53</v>
      </c>
      <c r="C24" s="2" t="s">
        <v>10</v>
      </c>
      <c r="D24" s="2" t="s">
        <v>54</v>
      </c>
      <c r="E24" s="2">
        <v>50</v>
      </c>
      <c r="F24" s="2">
        <v>12</v>
      </c>
      <c r="G24" s="4">
        <f t="shared" si="0"/>
        <v>600</v>
      </c>
      <c r="H24" s="2"/>
    </row>
    <row r="25" ht="21" customHeight="1" spans="1:8">
      <c r="A25" s="2">
        <v>22</v>
      </c>
      <c r="B25" s="2" t="s">
        <v>55</v>
      </c>
      <c r="C25" s="2" t="s">
        <v>10</v>
      </c>
      <c r="D25" s="2" t="s">
        <v>56</v>
      </c>
      <c r="E25" s="2">
        <v>50</v>
      </c>
      <c r="F25" s="2">
        <v>20</v>
      </c>
      <c r="G25" s="4">
        <f t="shared" si="0"/>
        <v>1000</v>
      </c>
      <c r="H25" s="2"/>
    </row>
    <row r="26" ht="21" customHeight="1" spans="1:8">
      <c r="A26" s="2">
        <v>23</v>
      </c>
      <c r="B26" s="2" t="s">
        <v>57</v>
      </c>
      <c r="C26" s="2" t="s">
        <v>10</v>
      </c>
      <c r="D26" s="2" t="s">
        <v>58</v>
      </c>
      <c r="E26" s="2">
        <v>50</v>
      </c>
      <c r="F26" s="2">
        <v>8</v>
      </c>
      <c r="G26" s="4">
        <f t="shared" si="0"/>
        <v>400</v>
      </c>
      <c r="H26" s="2"/>
    </row>
    <row r="27" ht="21" customHeight="1" spans="1:8">
      <c r="A27" s="2">
        <v>24</v>
      </c>
      <c r="B27" s="2" t="s">
        <v>59</v>
      </c>
      <c r="C27" s="2" t="s">
        <v>10</v>
      </c>
      <c r="D27" s="2" t="s">
        <v>60</v>
      </c>
      <c r="E27" s="2">
        <v>50</v>
      </c>
      <c r="F27" s="2">
        <v>25</v>
      </c>
      <c r="G27" s="4">
        <f t="shared" si="0"/>
        <v>1250</v>
      </c>
      <c r="H27" s="2"/>
    </row>
    <row r="28" ht="21" customHeight="1" spans="1:8">
      <c r="A28" s="2">
        <v>25</v>
      </c>
      <c r="B28" s="2" t="s">
        <v>61</v>
      </c>
      <c r="C28" s="2" t="s">
        <v>10</v>
      </c>
      <c r="D28" s="2" t="s">
        <v>62</v>
      </c>
      <c r="E28" s="2">
        <v>120</v>
      </c>
      <c r="F28" s="2">
        <v>15</v>
      </c>
      <c r="G28" s="4">
        <f t="shared" si="0"/>
        <v>1800</v>
      </c>
      <c r="H28" s="2"/>
    </row>
    <row r="29" ht="21" customHeight="1" spans="1:8">
      <c r="A29" s="2">
        <v>26</v>
      </c>
      <c r="B29" s="2" t="s">
        <v>63</v>
      </c>
      <c r="C29" s="2" t="s">
        <v>32</v>
      </c>
      <c r="D29" s="2" t="s">
        <v>64</v>
      </c>
      <c r="E29" s="2">
        <v>10</v>
      </c>
      <c r="F29" s="2">
        <v>12</v>
      </c>
      <c r="G29" s="4">
        <f t="shared" si="0"/>
        <v>120</v>
      </c>
      <c r="H29" s="2"/>
    </row>
    <row r="30" spans="1:8">
      <c r="A30" s="2">
        <v>27</v>
      </c>
      <c r="B30" s="2" t="s">
        <v>65</v>
      </c>
      <c r="C30" s="2" t="s">
        <v>10</v>
      </c>
      <c r="D30" s="7" t="s">
        <v>66</v>
      </c>
      <c r="E30" s="2">
        <v>10</v>
      </c>
      <c r="F30" s="2">
        <v>80</v>
      </c>
      <c r="G30" s="4">
        <f t="shared" si="0"/>
        <v>800</v>
      </c>
      <c r="H30" s="2"/>
    </row>
    <row r="31" spans="1:8">
      <c r="A31" s="2">
        <v>28</v>
      </c>
      <c r="B31" s="2" t="s">
        <v>67</v>
      </c>
      <c r="C31" s="2" t="s">
        <v>68</v>
      </c>
      <c r="D31" s="7" t="s">
        <v>69</v>
      </c>
      <c r="E31" s="2">
        <v>10</v>
      </c>
      <c r="F31" s="2">
        <v>80</v>
      </c>
      <c r="G31" s="4">
        <f t="shared" si="0"/>
        <v>800</v>
      </c>
      <c r="H31" s="2"/>
    </row>
    <row r="32" ht="21" customHeight="1" spans="1:8">
      <c r="A32" s="2">
        <v>29</v>
      </c>
      <c r="B32" s="2" t="s">
        <v>70</v>
      </c>
      <c r="C32" s="2" t="s">
        <v>10</v>
      </c>
      <c r="D32" s="2" t="s">
        <v>71</v>
      </c>
      <c r="E32" s="2">
        <v>200</v>
      </c>
      <c r="F32" s="2">
        <v>2</v>
      </c>
      <c r="G32" s="4">
        <f t="shared" si="0"/>
        <v>400</v>
      </c>
      <c r="H32" s="2"/>
    </row>
    <row r="33" ht="21" customHeight="1" spans="1:8">
      <c r="A33" s="2">
        <v>30</v>
      </c>
      <c r="B33" s="2" t="s">
        <v>72</v>
      </c>
      <c r="C33" s="2" t="s">
        <v>10</v>
      </c>
      <c r="D33" s="2" t="s">
        <v>73</v>
      </c>
      <c r="E33" s="2">
        <v>50</v>
      </c>
      <c r="F33" s="2">
        <v>6</v>
      </c>
      <c r="G33" s="4">
        <f t="shared" si="0"/>
        <v>300</v>
      </c>
      <c r="H33" s="2"/>
    </row>
    <row r="34" spans="1:8">
      <c r="A34" s="2">
        <v>31</v>
      </c>
      <c r="B34" s="2" t="s">
        <v>74</v>
      </c>
      <c r="C34" s="2" t="s">
        <v>10</v>
      </c>
      <c r="D34" s="7" t="s">
        <v>75</v>
      </c>
      <c r="E34" s="2">
        <v>16</v>
      </c>
      <c r="F34" s="2">
        <v>20</v>
      </c>
      <c r="G34" s="4">
        <f t="shared" si="0"/>
        <v>320</v>
      </c>
      <c r="H34" s="2"/>
    </row>
    <row r="35" ht="21" customHeight="1" spans="1:8">
      <c r="A35" s="2">
        <v>32</v>
      </c>
      <c r="B35" s="2" t="s">
        <v>76</v>
      </c>
      <c r="C35" s="2" t="s">
        <v>10</v>
      </c>
      <c r="D35" s="2" t="s">
        <v>77</v>
      </c>
      <c r="E35" s="2">
        <v>50</v>
      </c>
      <c r="F35" s="2">
        <v>20</v>
      </c>
      <c r="G35" s="4">
        <f t="shared" si="0"/>
        <v>1000</v>
      </c>
      <c r="H35" s="2"/>
    </row>
    <row r="36" ht="21" customHeight="1" spans="1:8">
      <c r="A36" s="2">
        <v>33</v>
      </c>
      <c r="B36" s="2" t="s">
        <v>76</v>
      </c>
      <c r="C36" s="2" t="s">
        <v>10</v>
      </c>
      <c r="D36" s="2" t="s">
        <v>78</v>
      </c>
      <c r="E36" s="2">
        <v>50</v>
      </c>
      <c r="F36" s="2">
        <v>12</v>
      </c>
      <c r="G36" s="4">
        <f t="shared" si="0"/>
        <v>600</v>
      </c>
      <c r="H36" s="2"/>
    </row>
    <row r="37" ht="21" customHeight="1" spans="1:8">
      <c r="A37" s="2">
        <v>34</v>
      </c>
      <c r="B37" s="2" t="s">
        <v>76</v>
      </c>
      <c r="C37" s="2" t="s">
        <v>10</v>
      </c>
      <c r="D37" s="2" t="s">
        <v>79</v>
      </c>
      <c r="E37" s="2">
        <v>50</v>
      </c>
      <c r="F37" s="2">
        <v>12</v>
      </c>
      <c r="G37" s="4">
        <f t="shared" si="0"/>
        <v>600</v>
      </c>
      <c r="H37" s="2"/>
    </row>
    <row r="38" ht="21" customHeight="1" spans="1:8">
      <c r="A38" s="2">
        <v>35</v>
      </c>
      <c r="B38" s="2" t="s">
        <v>80</v>
      </c>
      <c r="C38" s="2" t="s">
        <v>10</v>
      </c>
      <c r="D38" s="2" t="s">
        <v>81</v>
      </c>
      <c r="E38" s="2">
        <v>200</v>
      </c>
      <c r="F38" s="2">
        <v>1.5</v>
      </c>
      <c r="G38" s="4">
        <f t="shared" si="0"/>
        <v>300</v>
      </c>
      <c r="H38" s="2"/>
    </row>
    <row r="39" ht="21" customHeight="1" spans="1:8">
      <c r="A39" s="2">
        <v>36</v>
      </c>
      <c r="B39" s="2" t="s">
        <v>82</v>
      </c>
      <c r="C39" s="2" t="s">
        <v>36</v>
      </c>
      <c r="D39" s="2" t="s">
        <v>83</v>
      </c>
      <c r="E39" s="2">
        <v>30</v>
      </c>
      <c r="F39" s="2">
        <v>8</v>
      </c>
      <c r="G39" s="4">
        <f t="shared" si="0"/>
        <v>240</v>
      </c>
      <c r="H39" s="2"/>
    </row>
    <row r="40" ht="21" customHeight="1" spans="1:8">
      <c r="A40" s="2">
        <v>37</v>
      </c>
      <c r="B40" s="2" t="s">
        <v>84</v>
      </c>
      <c r="C40" s="2" t="s">
        <v>10</v>
      </c>
      <c r="D40" s="2" t="s">
        <v>85</v>
      </c>
      <c r="E40" s="2">
        <v>100</v>
      </c>
      <c r="F40" s="2">
        <v>2</v>
      </c>
      <c r="G40" s="4">
        <f t="shared" si="0"/>
        <v>200</v>
      </c>
      <c r="H40" s="2"/>
    </row>
    <row r="41" ht="21" customHeight="1" spans="1:8">
      <c r="A41" s="2">
        <v>38</v>
      </c>
      <c r="B41" s="2" t="s">
        <v>86</v>
      </c>
      <c r="C41" s="2" t="s">
        <v>10</v>
      </c>
      <c r="D41" s="2" t="s">
        <v>85</v>
      </c>
      <c r="E41" s="2">
        <v>20</v>
      </c>
      <c r="F41" s="2">
        <v>2</v>
      </c>
      <c r="G41" s="4">
        <f t="shared" si="0"/>
        <v>40</v>
      </c>
      <c r="H41" s="2"/>
    </row>
    <row r="42" ht="21" customHeight="1" spans="1:8">
      <c r="A42" s="2">
        <v>39</v>
      </c>
      <c r="B42" s="2" t="s">
        <v>87</v>
      </c>
      <c r="C42" s="2" t="s">
        <v>47</v>
      </c>
      <c r="D42" s="2" t="s">
        <v>87</v>
      </c>
      <c r="E42" s="2">
        <v>20</v>
      </c>
      <c r="F42" s="2">
        <v>3</v>
      </c>
      <c r="G42" s="4">
        <f t="shared" si="0"/>
        <v>60</v>
      </c>
      <c r="H42" s="2"/>
    </row>
    <row r="43" ht="21" customHeight="1" spans="1:8">
      <c r="A43" s="8"/>
      <c r="B43" s="8" t="s">
        <v>88</v>
      </c>
      <c r="C43" s="8"/>
      <c r="D43" s="8"/>
      <c r="E43" s="8"/>
      <c r="F43" s="8"/>
      <c r="G43" s="9">
        <f>SUM(G3:G42)</f>
        <v>59570</v>
      </c>
      <c r="H43" s="8"/>
    </row>
  </sheetData>
  <mergeCells count="1">
    <mergeCell ref="A1:H1"/>
  </mergeCells>
  <pageMargins left="0.75" right="0.75" top="1" bottom="1" header="0.5" footer="0.5"/>
  <pageSetup paperSize="9" scale="67" fitToHeight="0"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总务总管</dc:creator>
  <cp:lastModifiedBy>WPS_1508232952</cp:lastModifiedBy>
  <dcterms:created xsi:type="dcterms:W3CDTF">2025-06-04T07:55:00Z</dcterms:created>
  <dcterms:modified xsi:type="dcterms:W3CDTF">2025-07-02T03:10:01Z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80462DCC5E304AA4934E65ACB3164819_11</vt:lpwstr>
  </property>
  <property fmtid="{D5CDD505-2E9C-101B-9397-08002B2CF9AE}" pid="3" name="KSOProductBuildVer">
    <vt:lpwstr>2052-12.1.0.21915</vt:lpwstr>
  </property>
  <property fmtid="{D5CDD505-2E9C-101B-9397-08002B2CF9AE}" pid="4" name="KSOReadingLayout">
    <vt:bool>true</vt:bool>
  </property>
</Properties>
</file>