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165" activeTab="1"/>
  </bookViews>
  <sheets>
    <sheet name="Sheet1" sheetId="1" r:id="rId1"/>
    <sheet name="Sheet1 (2)" sheetId="4" r:id="rId2"/>
    <sheet name="Sheet2" sheetId="2" r:id="rId3"/>
    <sheet name="Sheet3" sheetId="3" r:id="rId4"/>
  </sheets>
  <definedNames>
    <definedName name="_xlnm._FilterDatabase" localSheetId="0" hidden="1">Sheet1!$A$2:$K$34</definedName>
    <definedName name="_xlnm._FilterDatabase" localSheetId="1" hidden="1">'Sheet1 (2)'!$A$2:$G$28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BD9FBF3C03C84651BD71FF78764150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9430" y="9182100"/>
          <a:ext cx="5629275" cy="56578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" name="ID_E9C285BE963B4A58A7B6B356FE4CBF9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679430" y="8293100"/>
          <a:ext cx="5610225" cy="482917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" name="ID_A9B628A88EE74CE798B4F6658755AA5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0679430" y="1654175"/>
          <a:ext cx="5314950" cy="465772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" name="ID_BE53EF6FB3964DBC8BEA2457D2F3D63B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0679430" y="6388100"/>
          <a:ext cx="4733925" cy="515302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" name="ID_05C558DDC23B4E0E946114526157CB23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0679430" y="6007100"/>
          <a:ext cx="3686175" cy="482917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7" name="ID_F1D4572173FF465C9EE3A3B54B137F14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0679430" y="511175"/>
          <a:ext cx="5648325" cy="399097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8" name="ID_B9C0114B674C4454B70E7A5C057742CE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0679430" y="892175"/>
          <a:ext cx="3562350" cy="341947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9" name="ID_BA35152239294CC8BFF370ECF6005763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10679430" y="7531100"/>
          <a:ext cx="3409950" cy="1819275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<sst xmlns="http://schemas.openxmlformats.org/spreadsheetml/2006/main" count="278" uniqueCount="149">
  <si>
    <t>古勒巴格中心小学五金耗材清单</t>
  </si>
  <si>
    <t>序号</t>
  </si>
  <si>
    <t>货物名称</t>
  </si>
  <si>
    <t>参数</t>
  </si>
  <si>
    <t>单位</t>
  </si>
  <si>
    <t>数量</t>
  </si>
  <si>
    <t>预算单价</t>
  </si>
  <si>
    <t>合计</t>
  </si>
  <si>
    <t>扳手</t>
  </si>
  <si>
    <t>A05029900 其他用具</t>
  </si>
  <si>
    <t>多功能活动扳手 活口扳手光柄开口活络扳手激光刻度12英寸 DL012A 400230</t>
  </si>
  <si>
    <t>把</t>
  </si>
  <si>
    <t>油漆</t>
  </si>
  <si>
    <t>A07010604 合成树脂乳液外墙涂料</t>
  </si>
  <si>
    <t>规桶格:大红色12kg;各色</t>
  </si>
  <si>
    <t>桶</t>
  </si>
  <si>
    <t>无商品</t>
  </si>
  <si>
    <t>插座</t>
  </si>
  <si>
    <t>A02061727 电源插座和转换器</t>
  </si>
  <si>
    <t>其他插座、插头</t>
  </si>
  <si>
    <t>个</t>
  </si>
  <si>
    <t>断路器</t>
  </si>
  <si>
    <t>A02061704 断路器</t>
  </si>
  <si>
    <r>
      <rPr>
        <sz val="10.5"/>
        <color rgb="FF404040"/>
        <rFont val="宋体"/>
        <charset val="134"/>
      </rPr>
      <t>空开</t>
    </r>
    <r>
      <rPr>
        <sz val="10.5"/>
        <color rgb="FF404040"/>
        <rFont val="Arial"/>
        <charset val="134"/>
      </rPr>
      <t xml:space="preserve"> 3P 100A</t>
    </r>
  </si>
  <si>
    <t>目录代码不一致</t>
  </si>
  <si>
    <t>低压断路器</t>
  </si>
  <si>
    <t>极数4P额定电压 (V)100额定电流 (A)100</t>
  </si>
  <si>
    <t>日光灯管</t>
  </si>
  <si>
    <t>A02061999 其他照明设备</t>
  </si>
  <si>
    <t>T4、功率：12W，标准尺寸</t>
  </si>
  <si>
    <t>PPR冷热水管</t>
  </si>
  <si>
    <t>A07090201 塑料制品</t>
  </si>
  <si>
    <t>PPR冷热水管25自来水接头热熔管件管材配件</t>
  </si>
  <si>
    <t>米</t>
  </si>
  <si>
    <t>电线</t>
  </si>
  <si>
    <t>A02330500 电工、电子生产设备零部件</t>
  </si>
  <si>
    <t>2*6平方白色双芯线</t>
  </si>
  <si>
    <t>卷</t>
  </si>
  <si>
    <t>稀释剂</t>
  </si>
  <si>
    <t>A05049900 其他办公用品</t>
  </si>
  <si>
    <t>稀料10KG/桶;规格:10公斤;</t>
  </si>
  <si>
    <t>铁丝</t>
  </si>
  <si>
    <t>铁丝线8号28号捆绑扎丝钳子 12号一斤粗约2.8mm约8米
计量单位
公斤</t>
  </si>
  <si>
    <t>公斤</t>
  </si>
  <si>
    <t>膨胀管</t>
  </si>
  <si>
    <t>膨胀管 6mm 8mm;</t>
  </si>
  <si>
    <t>包</t>
  </si>
  <si>
    <t>手电筒</t>
  </si>
  <si>
    <t>A02061915 手电筒</t>
  </si>
  <si>
    <t>电源形式充电</t>
  </si>
  <si>
    <t>指示灯防护栏</t>
  </si>
  <si>
    <t>指示灯铁网</t>
  </si>
  <si>
    <t>防水自粘带</t>
  </si>
  <si>
    <t>10KW高压防水自粘胶带</t>
  </si>
  <si>
    <t>软管蛇皮管</t>
  </si>
  <si>
    <t>型号: 水管软管蛇皮管16-20-25;颜色分类蓝</t>
  </si>
  <si>
    <t>吊灯荧光架</t>
  </si>
  <si>
    <t>:LED T8单支1.2米耐用支架单支
带罩灯座灯架底座吊灯荧光灯架</t>
  </si>
  <si>
    <t>套</t>
  </si>
  <si>
    <t>自攻螺丝</t>
  </si>
  <si>
    <t>A05019900 其他家具</t>
  </si>
  <si>
    <t>高强度加硬自攻螺丝钉套装M3.5M4 彩锌加硬自攻混装0.4kg</t>
  </si>
  <si>
    <t>闸阀</t>
  </si>
  <si>
    <t>铜芯阀门Z15T-16铸铁丝扣闸阀 力-DN32</t>
  </si>
  <si>
    <t>水泥</t>
  </si>
  <si>
    <t>A07010302 水泥</t>
  </si>
  <si>
    <t>水泥白水泥 高强度525白水泥</t>
  </si>
  <si>
    <t>袋</t>
  </si>
  <si>
    <t>腻子粉</t>
  </si>
  <si>
    <t>腻子粉外墙抗裂水潮腻子膏墙体找平批墙腻子</t>
  </si>
  <si>
    <t>尖锹</t>
  </si>
  <si>
    <t>A02229900 其他农业和林业机械</t>
  </si>
  <si>
    <t>1.5米大钢锹 尖锹平锹 尖口平口CM带柄桔红方型</t>
  </si>
  <si>
    <t>井盖</t>
  </si>
  <si>
    <t>A07019900 其他建筑建材</t>
  </si>
  <si>
    <t>68CM铁制品，黑色25吨压力</t>
  </si>
  <si>
    <t>截止阀</t>
  </si>
  <si>
    <t xml:space="preserve"> PPR升降式截止阀DN32</t>
  </si>
  <si>
    <t>铜芯线</t>
  </si>
  <si>
    <t>铜芯线2.5-4-6平方</t>
  </si>
  <si>
    <t>水龙头</t>
  </si>
  <si>
    <t>A05020199 其他厨卫用具</t>
  </si>
  <si>
    <t>不锈钢材质、单冷、135*93.48mm、标准4分接口、重量≥185g</t>
  </si>
  <si>
    <r>
      <rPr>
        <sz val="11"/>
        <rFont val="宋体"/>
        <charset val="134"/>
      </rPr>
      <t>通用型锁具</t>
    </r>
    <r>
      <rPr>
        <sz val="12"/>
        <color rgb="FF404040"/>
        <rFont val="Microsoft YaHei"/>
        <charset val="134"/>
      </rPr>
      <t> </t>
    </r>
  </si>
  <si>
    <t>A07010707 锁</t>
  </si>
  <si>
    <t>面板1对，锁芯1个，钥匙3把，锁体1个，挡片1个，靠盒1个，方条1个，对接螺丝1对，自攻螺丝4个</t>
  </si>
  <si>
    <t>物品型号不一致</t>
  </si>
  <si>
    <t>绝缘胶布</t>
  </si>
  <si>
    <t>多色可选、材质：PVC、规格：16*0.13*1000mm</t>
  </si>
  <si>
    <t>管子配件</t>
  </si>
  <si>
    <t>A02061799 其他生产辅助用电器</t>
  </si>
  <si>
    <t>32PE管，接头，弯头，三通，内丝三通</t>
  </si>
  <si>
    <t>灭蝇灯</t>
  </si>
  <si>
    <t>A02061912 除害虫用灯</t>
  </si>
  <si>
    <t>灭蚊灯LED6W</t>
  </si>
  <si>
    <t>羊毛刷</t>
  </si>
  <si>
    <t>A05040599 其他清洁用品</t>
  </si>
  <si>
    <t>扫箔刷胶水油漆刷子4寸</t>
  </si>
  <si>
    <t>预算200元</t>
  </si>
  <si>
    <t>彩钢螺丝</t>
  </si>
  <si>
    <t>六角钻尾螺丝、镀彩锌、100只/盒</t>
  </si>
  <si>
    <t>盒</t>
  </si>
  <si>
    <t>五金耗材清单</t>
  </si>
  <si>
    <t>单价</t>
  </si>
  <si>
    <t>电热管</t>
  </si>
  <si>
    <t>商用加热管 380v12kw-800mm</t>
  </si>
  <si>
    <t>空气开关</t>
  </si>
  <si>
    <r>
      <rPr>
        <sz val="10.5"/>
        <color rgb="FF404040"/>
        <rFont val="Arial"/>
        <charset val="134"/>
      </rPr>
      <t> LB3-400E</t>
    </r>
    <r>
      <rPr>
        <sz val="10.5"/>
        <color rgb="FF404040"/>
        <rFont val="宋体"/>
        <charset val="134"/>
      </rPr>
      <t>德力西塑壳漏电断路器</t>
    </r>
    <r>
      <rPr>
        <sz val="10.5"/>
        <color rgb="FF404040"/>
        <rFont val="Arial"/>
        <charset val="134"/>
      </rPr>
      <t xml:space="preserve"> 400A </t>
    </r>
    <r>
      <rPr>
        <sz val="10.5"/>
        <color rgb="FF404040"/>
        <rFont val="宋体"/>
        <charset val="134"/>
      </rPr>
      <t>三相四线空气开关</t>
    </r>
    <r>
      <rPr>
        <sz val="10.5"/>
        <color rgb="FF404040"/>
        <rFont val="Arial"/>
        <charset val="134"/>
      </rPr>
      <t xml:space="preserve"> 630A 4p</t>
    </r>
  </si>
  <si>
    <t>开关</t>
  </si>
  <si>
    <t>空开微型断路器空气开关家用DZ47Ls 2P 32A</t>
  </si>
  <si>
    <t>三轮电动充电器</t>
  </si>
  <si>
    <t>48伏72v00ah电动三轮车充电机48V60V72V铅酸水电瓶自停大功率智能快速充电器 60V铜包[满电停机]大功率</t>
  </si>
  <si>
    <t>坎土曼</t>
  </si>
  <si>
    <r>
      <rPr>
        <sz val="10.5"/>
        <color rgb="FF404040"/>
        <rFont val="宋体"/>
        <charset val="134"/>
      </rPr>
      <t>坎土曼</t>
    </r>
    <r>
      <rPr>
        <sz val="10.5"/>
        <color rgb="FF404040"/>
        <rFont val="Arial"/>
        <charset val="134"/>
      </rPr>
      <t>+120</t>
    </r>
    <r>
      <rPr>
        <sz val="10.5"/>
        <color rgb="FF404040"/>
        <rFont val="宋体"/>
        <charset val="134"/>
      </rPr>
      <t>厘米木柄</t>
    </r>
  </si>
  <si>
    <t>LBE4-63E/63A-4P </t>
  </si>
  <si>
    <r>
      <rPr>
        <sz val="10.5"/>
        <color rgb="FF404040"/>
        <rFont val="Arial"/>
        <charset val="134"/>
      </rPr>
      <t>BV-16B</t>
    </r>
    <r>
      <rPr>
        <sz val="10.5"/>
        <color rgb="FF404040"/>
        <rFont val="宋体"/>
        <charset val="134"/>
      </rPr>
      <t>国标铜</t>
    </r>
    <r>
      <rPr>
        <sz val="10.5"/>
        <color rgb="FF404040"/>
        <rFont val="Arial"/>
        <charset val="134"/>
      </rPr>
      <t>BV</t>
    </r>
    <r>
      <rPr>
        <sz val="10.5"/>
        <color rgb="FF404040"/>
        <rFont val="宋体"/>
        <charset val="134"/>
      </rPr>
      <t>铜芯线</t>
    </r>
    <r>
      <rPr>
        <sz val="10.5"/>
        <color rgb="FF404040"/>
        <rFont val="Arial"/>
        <charset val="134"/>
      </rPr>
      <t>16</t>
    </r>
    <r>
      <rPr>
        <sz val="10.5"/>
        <color rgb="FF404040"/>
        <rFont val="宋体"/>
        <charset val="134"/>
      </rPr>
      <t>平方阻燃单芯硬线</t>
    </r>
    <r>
      <rPr>
        <sz val="10.5"/>
        <color rgb="FF404040"/>
        <rFont val="Arial"/>
        <charset val="134"/>
      </rPr>
      <t xml:space="preserve"> </t>
    </r>
    <r>
      <rPr>
        <sz val="10.5"/>
        <color rgb="FF404040"/>
        <rFont val="宋体"/>
        <charset val="134"/>
      </rPr>
      <t>国标足米</t>
    </r>
    <r>
      <rPr>
        <sz val="10.5"/>
        <color rgb="FF404040"/>
        <rFont val="Arial"/>
        <charset val="134"/>
      </rPr>
      <t xml:space="preserve"> BV</t>
    </r>
    <r>
      <rPr>
        <sz val="10.5"/>
        <color rgb="FF404040"/>
        <rFont val="宋体"/>
        <charset val="134"/>
      </rPr>
      <t>硬线（红色）</t>
    </r>
    <r>
      <rPr>
        <sz val="10.5"/>
        <color rgb="FF404040"/>
        <rFont val="Arial"/>
        <charset val="134"/>
      </rPr>
      <t xml:space="preserve"> 16</t>
    </r>
    <r>
      <rPr>
        <sz val="10.5"/>
        <color rgb="FF404040"/>
        <rFont val="宋体"/>
        <charset val="134"/>
      </rPr>
      <t>平方毫米</t>
    </r>
    <r>
      <rPr>
        <sz val="10.5"/>
        <color rgb="FF404040"/>
        <rFont val="Arial"/>
        <charset val="134"/>
      </rPr>
      <t xml:space="preserve"> 100m</t>
    </r>
  </si>
  <si>
    <t>安全出口指示灯</t>
  </si>
  <si>
    <r>
      <rPr>
        <sz val="10.5"/>
        <color rgb="FF404040"/>
        <rFont val="Arial"/>
        <charset val="134"/>
      </rPr>
      <t>399*88*195mm</t>
    </r>
    <r>
      <rPr>
        <sz val="10.5"/>
        <color rgb="FF404040"/>
        <rFont val="宋体"/>
        <charset val="134"/>
      </rPr>
      <t>内装</t>
    </r>
  </si>
  <si>
    <t>灯管</t>
  </si>
  <si>
    <r>
      <rPr>
        <sz val="10.5"/>
        <color rgb="FF404040"/>
        <rFont val="Arial"/>
        <charset val="134"/>
      </rPr>
      <t xml:space="preserve"> led40W-E27</t>
    </r>
    <r>
      <rPr>
        <sz val="10.5"/>
        <color rgb="FF404040"/>
        <rFont val="宋体"/>
        <charset val="134"/>
      </rPr>
      <t>盒</t>
    </r>
    <r>
      <rPr>
        <sz val="10.5"/>
        <color rgb="FF404040"/>
        <rFont val="Arial"/>
        <charset val="134"/>
      </rPr>
      <t>6500K</t>
    </r>
    <r>
      <rPr>
        <sz val="10.5"/>
        <color rgb="FF404040"/>
        <rFont val="宋体"/>
        <charset val="134"/>
      </rPr>
      <t>，</t>
    </r>
    <r>
      <rPr>
        <sz val="10.5"/>
        <color rgb="FF404040"/>
        <rFont val="Arial"/>
        <charset val="134"/>
      </rPr>
      <t>T8-1.2</t>
    </r>
    <r>
      <rPr>
        <sz val="10.5"/>
        <color rgb="FF404040"/>
        <rFont val="宋体"/>
        <charset val="134"/>
      </rPr>
      <t>米</t>
    </r>
  </si>
  <si>
    <t>电工胶带</t>
  </si>
  <si>
    <t>绝缘胶带 J20高压防水电工胶带丁基10kv水下水泵密封自粘橡胶绝缘胶布高压ETJ20 电工胶带</t>
  </si>
  <si>
    <t>五孔插座</t>
  </si>
  <si>
    <t>开关面板86型暗装墙壁开关五孔插座</t>
  </si>
  <si>
    <t>PPR热水水管</t>
  </si>
  <si>
    <t>PPR水管热水管热熔管件水管加厚ppr给水管通用上水管材 热水管63*5.5mm(2.0MPa）4米/根</t>
  </si>
  <si>
    <t>根</t>
  </si>
  <si>
    <t>75*6.9mm ppr热水管 热熔管ppr水管 水管4米/根 单位：根 3寸75*6.9mm</t>
  </si>
  <si>
    <t>ppr热水管 热熔管ppr水管水管4米/根 单位：根 4寸90*9.6mm热</t>
  </si>
  <si>
    <t>活接球阀</t>
  </si>
  <si>
    <t>PPR铜501双活接球阀 热熔天燃气水暖阀门 DN63球阀</t>
  </si>
  <si>
    <t>紫外线灯管</t>
  </si>
  <si>
    <t xml:space="preserve"> 40W 1200mm（G13）ZW20S15Y( 紫外线灯管</t>
  </si>
  <si>
    <t>热水器开关</t>
  </si>
  <si>
    <t>电热水器混水阀 304热水器开关 水阀</t>
  </si>
  <si>
    <t xml:space="preserve">04不锈钢4分尖嘴 </t>
  </si>
  <si>
    <t>铜挂锁</t>
  </si>
  <si>
    <t>铜挂锁 75mm</t>
  </si>
  <si>
    <t>铜挂锁 63mm</t>
  </si>
  <si>
    <t>乳胶漆</t>
  </si>
  <si>
    <t xml:space="preserve"> 20kg外墙乳胶漆墙面漆净味3合1高遮盖水性环保油漆 涂料</t>
  </si>
  <si>
    <t>密封胶</t>
  </si>
  <si>
    <t>发泡胶填缝剂泡沫胶泡沫填缝剂门窗密封膨胀胶聚氨酯补漏填充【1瓶】高密发泡胶750ml/瓶</t>
  </si>
  <si>
    <t>感应节水器</t>
  </si>
  <si>
    <t>沟槽厕所感应节水器 公共厕所自动冲水阀 冲水器</t>
  </si>
  <si>
    <t>喷枪</t>
  </si>
  <si>
    <t>喷枪w77家具喷漆机w77油漆涂料喷漆枪高雾化底漆电动喷涂工具 W77  1.5(配原装壶 ) 电喷枪</t>
  </si>
  <si>
    <t>淋浴器</t>
  </si>
  <si>
    <t>卫浴淋浴花洒全套恒温淋浴花洒套装枪灰色增压沐浴器 水镀枪灰-圆管冷热款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</si>
</sst>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color theme="1"/>
      <name val="宋体"/>
      <charset val="134"/>
      <scheme val="minor"/>
    </font>
    <font>
      <sz val="12"/>
      <color rgb="FF404040"/>
      <name val="Microsoft YaHei"/>
      <charset val="134"/>
    </font>
    <font>
      <sz val="11"/>
      <name val="宋体"/>
      <charset val="134"/>
      <scheme val="minor"/>
    </font>
    <font>
      <sz val="10.5"/>
      <color rgb="FF404040"/>
      <name val="Arial"/>
      <charset val="134"/>
    </font>
    <font>
      <sz val="10.5"/>
      <color rgb="FF7C7070"/>
      <name val="宋体"/>
      <charset val="134"/>
    </font>
    <font>
      <sz val="10.5"/>
      <color rgb="FF40404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404040"/>
      <name val="Microsoft YaHei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7" borderId="6" applyNumberFormat="0" applyAlignment="0" applyProtection="0">
      <alignment vertical="center"/>
    </xf>
    <xf numFmtId="0" fontId="24" fillId="7" borderId="5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shrinkToFit="1"/>
    </xf>
    <xf numFmtId="0" fontId="12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8" Type="http://schemas.openxmlformats.org/officeDocument/2006/relationships/image" Target="media/image8.png"/><Relationship Id="rId7" Type="http://schemas.openxmlformats.org/officeDocument/2006/relationships/image" Target="media/image7.png"/><Relationship Id="rId6" Type="http://schemas.openxmlformats.org/officeDocument/2006/relationships/image" Target="media/image6.png"/><Relationship Id="rId5" Type="http://schemas.openxmlformats.org/officeDocument/2006/relationships/image" Target="media/image5.png"/><Relationship Id="rId4" Type="http://schemas.openxmlformats.org/officeDocument/2006/relationships/image" Target="media/image4.png"/><Relationship Id="rId3" Type="http://schemas.openxmlformats.org/officeDocument/2006/relationships/image" Target="media/image3.png"/><Relationship Id="rId2" Type="http://schemas.openxmlformats.org/officeDocument/2006/relationships/image" Target="media/image2.png"/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9" Type="http://www.wps.cn/officeDocument/2023/relationships/customStorage" Target="customStorage/customStorage.xml"/><Relationship Id="rId8" Type="http://schemas.openxmlformats.org/officeDocument/2006/relationships/styles" Target="styles.xml"/><Relationship Id="rId7" Type="http://www.wps.cn/officeDocument/2020/cellImage" Target="cellimag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workbookViewId="0">
      <selection activeCell="C3" sqref="C3"/>
    </sheetView>
  </sheetViews>
  <sheetFormatPr defaultColWidth="9" defaultRowHeight="14.25"/>
  <cols>
    <col min="1" max="1" width="5.38333333333333" style="1" customWidth="1"/>
    <col min="2" max="2" width="11.5" style="1" customWidth="1"/>
    <col min="3" max="3" width="34.1333333333333" style="1" customWidth="1"/>
    <col min="4" max="4" width="32.3833333333333" style="1" customWidth="1"/>
    <col min="5" max="5" width="9" style="1"/>
    <col min="6" max="6" width="5.38333333333333" style="2" customWidth="1"/>
    <col min="7" max="7" width="9.38333333333333" style="2" customWidth="1"/>
    <col min="8" max="8" width="6.38333333333333" style="2" customWidth="1"/>
    <col min="9" max="9" width="16.3833333333333" style="1" customWidth="1"/>
    <col min="10" max="16384" width="9" style="1"/>
  </cols>
  <sheetData>
    <row r="1" s="1" customFormat="1" ht="20.25" spans="1:9">
      <c r="A1" s="3" t="s">
        <v>0</v>
      </c>
      <c r="B1" s="3"/>
      <c r="C1" s="3"/>
      <c r="D1" s="3"/>
      <c r="E1" s="3"/>
      <c r="F1" s="3"/>
      <c r="G1" s="3"/>
      <c r="H1" s="3"/>
      <c r="I1" s="40"/>
    </row>
    <row r="2" s="1" customFormat="1" ht="20" customHeight="1" spans="1:9">
      <c r="A2" s="4" t="s">
        <v>1</v>
      </c>
      <c r="B2" s="4" t="s">
        <v>2</v>
      </c>
      <c r="C2" s="4"/>
      <c r="D2" s="5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1"/>
    </row>
    <row r="3" s="1" customFormat="1" ht="30" customHeight="1" spans="1:8">
      <c r="A3" s="6">
        <v>1</v>
      </c>
      <c r="B3" s="15" t="s">
        <v>8</v>
      </c>
      <c r="C3" s="20" t="s">
        <v>9</v>
      </c>
      <c r="D3" s="21" t="s">
        <v>10</v>
      </c>
      <c r="E3" s="8" t="s">
        <v>11</v>
      </c>
      <c r="F3" s="8">
        <v>10</v>
      </c>
      <c r="G3" s="8">
        <v>25</v>
      </c>
      <c r="H3" s="9">
        <f t="shared" ref="H3:H33" si="0">F3*G3</f>
        <v>250</v>
      </c>
    </row>
    <row r="4" s="1" customFormat="1" ht="30" customHeight="1" spans="1:9">
      <c r="A4" s="6">
        <v>2</v>
      </c>
      <c r="B4" s="22" t="s">
        <v>12</v>
      </c>
      <c r="C4" s="23" t="s">
        <v>13</v>
      </c>
      <c r="D4" s="21" t="s">
        <v>14</v>
      </c>
      <c r="E4" s="9" t="s">
        <v>15</v>
      </c>
      <c r="F4" s="9">
        <v>30</v>
      </c>
      <c r="G4" s="9">
        <v>88</v>
      </c>
      <c r="H4" s="9">
        <f t="shared" si="0"/>
        <v>2640</v>
      </c>
      <c r="I4" s="1" t="s">
        <v>16</v>
      </c>
    </row>
    <row r="5" s="1" customFormat="1" ht="30" customHeight="1" spans="1:8">
      <c r="A5" s="6">
        <v>3</v>
      </c>
      <c r="B5" s="22" t="s">
        <v>17</v>
      </c>
      <c r="C5" s="20" t="s">
        <v>18</v>
      </c>
      <c r="D5" s="21" t="s">
        <v>19</v>
      </c>
      <c r="E5" s="9" t="s">
        <v>20</v>
      </c>
      <c r="F5" s="9">
        <v>100</v>
      </c>
      <c r="G5" s="9">
        <v>12</v>
      </c>
      <c r="H5" s="9">
        <f t="shared" si="0"/>
        <v>1200</v>
      </c>
    </row>
    <row r="6" s="1" customFormat="1" ht="30" customHeight="1" spans="1:9">
      <c r="A6" s="6">
        <v>4</v>
      </c>
      <c r="B6" s="22" t="s">
        <v>21</v>
      </c>
      <c r="C6" s="24" t="s">
        <v>22</v>
      </c>
      <c r="D6" s="25" t="s">
        <v>23</v>
      </c>
      <c r="E6" s="9" t="s">
        <v>20</v>
      </c>
      <c r="F6" s="9">
        <v>30</v>
      </c>
      <c r="G6" s="9">
        <v>85</v>
      </c>
      <c r="H6" s="9">
        <f t="shared" si="0"/>
        <v>2550</v>
      </c>
      <c r="I6" s="1" t="s">
        <v>24</v>
      </c>
    </row>
    <row r="7" s="1" customFormat="1" ht="30" customHeight="1" spans="1:9">
      <c r="A7" s="6">
        <v>5</v>
      </c>
      <c r="B7" s="22" t="s">
        <v>25</v>
      </c>
      <c r="C7" s="24" t="s">
        <v>22</v>
      </c>
      <c r="D7" s="21" t="s">
        <v>26</v>
      </c>
      <c r="E7" s="9" t="s">
        <v>20</v>
      </c>
      <c r="F7" s="9">
        <v>5</v>
      </c>
      <c r="G7" s="9">
        <v>280</v>
      </c>
      <c r="H7" s="9">
        <f t="shared" si="0"/>
        <v>1400</v>
      </c>
      <c r="I7" s="1" t="s">
        <v>24</v>
      </c>
    </row>
    <row r="8" s="1" customFormat="1" ht="30" customHeight="1" spans="1:8">
      <c r="A8" s="6">
        <v>6</v>
      </c>
      <c r="B8" s="26" t="s">
        <v>27</v>
      </c>
      <c r="C8" s="27" t="s">
        <v>28</v>
      </c>
      <c r="D8" s="28" t="s">
        <v>29</v>
      </c>
      <c r="E8" s="9" t="s">
        <v>20</v>
      </c>
      <c r="F8" s="9">
        <v>100</v>
      </c>
      <c r="G8" s="9">
        <v>14.5</v>
      </c>
      <c r="H8" s="9">
        <f t="shared" si="0"/>
        <v>1450</v>
      </c>
    </row>
    <row r="9" s="1" customFormat="1" ht="30" customHeight="1" spans="1:9">
      <c r="A9" s="6">
        <v>7</v>
      </c>
      <c r="B9" s="15" t="s">
        <v>30</v>
      </c>
      <c r="C9" s="29" t="s">
        <v>31</v>
      </c>
      <c r="D9" s="21" t="s">
        <v>32</v>
      </c>
      <c r="E9" s="8" t="s">
        <v>33</v>
      </c>
      <c r="F9" s="8">
        <v>100</v>
      </c>
      <c r="G9" s="14">
        <v>3</v>
      </c>
      <c r="H9" s="9">
        <f t="shared" si="0"/>
        <v>300</v>
      </c>
      <c r="I9" s="1" t="s">
        <v>24</v>
      </c>
    </row>
    <row r="10" s="1" customFormat="1" ht="30" customHeight="1" spans="1:9">
      <c r="A10" s="6">
        <v>8</v>
      </c>
      <c r="B10" s="22" t="s">
        <v>34</v>
      </c>
      <c r="C10" s="24" t="s">
        <v>35</v>
      </c>
      <c r="D10" s="21" t="s">
        <v>36</v>
      </c>
      <c r="E10" s="9" t="s">
        <v>37</v>
      </c>
      <c r="F10" s="9">
        <v>5</v>
      </c>
      <c r="G10" s="9">
        <v>180</v>
      </c>
      <c r="H10" s="9">
        <f t="shared" si="0"/>
        <v>900</v>
      </c>
      <c r="I10" s="1" t="s">
        <v>24</v>
      </c>
    </row>
    <row r="11" s="1" customFormat="1" ht="30" customHeight="1" spans="1:9">
      <c r="A11" s="6">
        <v>9</v>
      </c>
      <c r="B11" s="22" t="s">
        <v>38</v>
      </c>
      <c r="C11" s="23" t="s">
        <v>39</v>
      </c>
      <c r="D11" s="21" t="s">
        <v>40</v>
      </c>
      <c r="E11" s="9" t="s">
        <v>15</v>
      </c>
      <c r="F11" s="9">
        <v>10</v>
      </c>
      <c r="G11" s="9">
        <v>50</v>
      </c>
      <c r="H11" s="9">
        <f t="shared" si="0"/>
        <v>500</v>
      </c>
      <c r="I11" s="1" t="s">
        <v>16</v>
      </c>
    </row>
    <row r="12" s="1" customFormat="1" ht="30" customHeight="1" spans="1:11">
      <c r="A12" s="6">
        <v>10</v>
      </c>
      <c r="B12" s="15" t="s">
        <v>41</v>
      </c>
      <c r="C12" s="20" t="s">
        <v>9</v>
      </c>
      <c r="D12" s="21" t="s">
        <v>42</v>
      </c>
      <c r="E12" s="8" t="s">
        <v>43</v>
      </c>
      <c r="F12" s="9">
        <v>1.6</v>
      </c>
      <c r="G12" s="8">
        <v>240</v>
      </c>
      <c r="H12" s="9">
        <f t="shared" si="0"/>
        <v>384</v>
      </c>
      <c r="K12" s="1">
        <v>240</v>
      </c>
    </row>
    <row r="13" s="1" customFormat="1" ht="30" customHeight="1" spans="1:8">
      <c r="A13" s="6">
        <v>11</v>
      </c>
      <c r="B13" s="30" t="s">
        <v>44</v>
      </c>
      <c r="C13" s="31" t="s">
        <v>9</v>
      </c>
      <c r="D13" s="21" t="s">
        <v>45</v>
      </c>
      <c r="E13" s="32" t="s">
        <v>46</v>
      </c>
      <c r="F13" s="9">
        <v>60</v>
      </c>
      <c r="G13" s="9">
        <v>5</v>
      </c>
      <c r="H13" s="9">
        <f t="shared" si="0"/>
        <v>300</v>
      </c>
    </row>
    <row r="14" s="1" customFormat="1" ht="30" customHeight="1" spans="1:8">
      <c r="A14" s="6">
        <v>12</v>
      </c>
      <c r="B14" s="30" t="s">
        <v>47</v>
      </c>
      <c r="C14" s="31" t="s">
        <v>48</v>
      </c>
      <c r="D14" s="21" t="s">
        <v>49</v>
      </c>
      <c r="E14" s="32" t="s">
        <v>20</v>
      </c>
      <c r="F14" s="9">
        <v>5</v>
      </c>
      <c r="G14" s="9">
        <v>25</v>
      </c>
      <c r="H14" s="9">
        <f t="shared" si="0"/>
        <v>125</v>
      </c>
    </row>
    <row r="15" s="1" customFormat="1" ht="30" customHeight="1" spans="1:9">
      <c r="A15" s="6">
        <v>13</v>
      </c>
      <c r="B15" s="15" t="s">
        <v>50</v>
      </c>
      <c r="C15" s="23" t="s">
        <v>9</v>
      </c>
      <c r="D15" s="33" t="s">
        <v>51</v>
      </c>
      <c r="E15" s="8" t="s">
        <v>20</v>
      </c>
      <c r="F15" s="9">
        <v>45</v>
      </c>
      <c r="G15" s="9">
        <v>16</v>
      </c>
      <c r="H15" s="9">
        <f t="shared" si="0"/>
        <v>720</v>
      </c>
      <c r="I15" s="1" t="s">
        <v>16</v>
      </c>
    </row>
    <row r="16" s="1" customFormat="1" ht="30" customHeight="1" spans="1:9">
      <c r="A16" s="6">
        <v>14</v>
      </c>
      <c r="B16" s="30" t="s">
        <v>52</v>
      </c>
      <c r="C16" s="23" t="s">
        <v>35</v>
      </c>
      <c r="D16" s="21" t="s">
        <v>53</v>
      </c>
      <c r="E16" s="9" t="s">
        <v>37</v>
      </c>
      <c r="F16" s="9">
        <v>50</v>
      </c>
      <c r="G16" s="9">
        <v>5</v>
      </c>
      <c r="H16" s="9">
        <f t="shared" si="0"/>
        <v>250</v>
      </c>
      <c r="I16" s="1" t="s">
        <v>16</v>
      </c>
    </row>
    <row r="17" s="1" customFormat="1" ht="30" customHeight="1" spans="1:9">
      <c r="A17" s="6">
        <v>15</v>
      </c>
      <c r="B17" s="30" t="s">
        <v>54</v>
      </c>
      <c r="C17" s="23" t="s">
        <v>9</v>
      </c>
      <c r="D17" s="21" t="s">
        <v>55</v>
      </c>
      <c r="E17" s="9" t="s">
        <v>46</v>
      </c>
      <c r="F17" s="9">
        <v>5</v>
      </c>
      <c r="G17" s="9">
        <v>260</v>
      </c>
      <c r="H17" s="9">
        <f t="shared" si="0"/>
        <v>1300</v>
      </c>
      <c r="I17" s="1" t="s">
        <v>16</v>
      </c>
    </row>
    <row r="18" s="1" customFormat="1" ht="30" customHeight="1" spans="1:8">
      <c r="A18" s="6">
        <v>16</v>
      </c>
      <c r="B18" s="22" t="s">
        <v>56</v>
      </c>
      <c r="C18" s="22" t="s">
        <v>28</v>
      </c>
      <c r="D18" s="21" t="s">
        <v>57</v>
      </c>
      <c r="E18" s="9" t="s">
        <v>58</v>
      </c>
      <c r="F18" s="9">
        <v>35</v>
      </c>
      <c r="G18" s="9">
        <v>18</v>
      </c>
      <c r="H18" s="9">
        <f t="shared" si="0"/>
        <v>630</v>
      </c>
    </row>
    <row r="19" s="1" customFormat="1" ht="30" customHeight="1" spans="1:8">
      <c r="A19" s="6">
        <v>17</v>
      </c>
      <c r="B19" s="15" t="s">
        <v>59</v>
      </c>
      <c r="C19" s="20" t="s">
        <v>60</v>
      </c>
      <c r="D19" s="8" t="s">
        <v>61</v>
      </c>
      <c r="E19" s="8" t="s">
        <v>43</v>
      </c>
      <c r="F19" s="8">
        <v>10</v>
      </c>
      <c r="G19" s="14">
        <v>44</v>
      </c>
      <c r="H19" s="9">
        <f t="shared" si="0"/>
        <v>440</v>
      </c>
    </row>
    <row r="20" s="1" customFormat="1" ht="30" customHeight="1" spans="1:9">
      <c r="A20" s="6">
        <v>18</v>
      </c>
      <c r="B20" s="30" t="s">
        <v>62</v>
      </c>
      <c r="C20" s="23" t="s">
        <v>9</v>
      </c>
      <c r="D20" s="21" t="s">
        <v>63</v>
      </c>
      <c r="E20" s="9" t="s">
        <v>20</v>
      </c>
      <c r="F20" s="9">
        <v>20</v>
      </c>
      <c r="G20" s="9">
        <v>120</v>
      </c>
      <c r="H20" s="9">
        <f t="shared" si="0"/>
        <v>2400</v>
      </c>
      <c r="I20" s="1" t="s">
        <v>16</v>
      </c>
    </row>
    <row r="21" s="1" customFormat="1" ht="30" customHeight="1" spans="1:9">
      <c r="A21" s="6">
        <v>19</v>
      </c>
      <c r="B21" s="30" t="s">
        <v>64</v>
      </c>
      <c r="C21" s="23" t="s">
        <v>65</v>
      </c>
      <c r="D21" s="21" t="s">
        <v>66</v>
      </c>
      <c r="E21" s="9" t="s">
        <v>67</v>
      </c>
      <c r="F21" s="9">
        <v>40</v>
      </c>
      <c r="G21" s="9">
        <v>30</v>
      </c>
      <c r="H21" s="9">
        <f t="shared" si="0"/>
        <v>1200</v>
      </c>
      <c r="I21" s="1" t="s">
        <v>16</v>
      </c>
    </row>
    <row r="22" s="1" customFormat="1" ht="30" customHeight="1" spans="1:9">
      <c r="A22" s="6">
        <v>20</v>
      </c>
      <c r="B22" s="30" t="s">
        <v>68</v>
      </c>
      <c r="C22" s="30" t="s">
        <v>13</v>
      </c>
      <c r="D22" s="21" t="s">
        <v>69</v>
      </c>
      <c r="E22" s="9" t="s">
        <v>67</v>
      </c>
      <c r="F22" s="9">
        <v>15</v>
      </c>
      <c r="G22" s="9">
        <v>15</v>
      </c>
      <c r="H22" s="9">
        <f t="shared" si="0"/>
        <v>225</v>
      </c>
      <c r="I22" s="1" t="s">
        <v>16</v>
      </c>
    </row>
    <row r="23" s="1" customFormat="1" ht="30" customHeight="1" spans="1:8">
      <c r="A23" s="6">
        <v>21</v>
      </c>
      <c r="B23" s="30" t="s">
        <v>70</v>
      </c>
      <c r="C23" s="31" t="s">
        <v>71</v>
      </c>
      <c r="D23" s="21" t="s">
        <v>72</v>
      </c>
      <c r="E23" s="9" t="s">
        <v>58</v>
      </c>
      <c r="F23" s="9">
        <v>20</v>
      </c>
      <c r="G23" s="9">
        <v>20</v>
      </c>
      <c r="H23" s="9">
        <f t="shared" si="0"/>
        <v>400</v>
      </c>
    </row>
    <row r="24" s="1" customFormat="1" ht="30" customHeight="1" spans="1:9">
      <c r="A24" s="6">
        <v>22</v>
      </c>
      <c r="B24" s="15" t="s">
        <v>73</v>
      </c>
      <c r="C24" s="15" t="s">
        <v>74</v>
      </c>
      <c r="D24" s="21" t="s">
        <v>75</v>
      </c>
      <c r="E24" s="9" t="s">
        <v>20</v>
      </c>
      <c r="F24" s="9">
        <v>5</v>
      </c>
      <c r="G24" s="9">
        <v>200</v>
      </c>
      <c r="H24" s="9">
        <f t="shared" si="0"/>
        <v>1000</v>
      </c>
      <c r="I24" s="1" t="s">
        <v>16</v>
      </c>
    </row>
    <row r="25" s="1" customFormat="1" ht="30" customHeight="1" spans="1:9">
      <c r="A25" s="6">
        <v>23</v>
      </c>
      <c r="B25" s="34" t="s">
        <v>76</v>
      </c>
      <c r="C25" s="34" t="s">
        <v>9</v>
      </c>
      <c r="D25" s="21" t="s">
        <v>77</v>
      </c>
      <c r="E25" s="8" t="s">
        <v>20</v>
      </c>
      <c r="F25" s="8">
        <v>50</v>
      </c>
      <c r="G25" s="8">
        <v>14</v>
      </c>
      <c r="H25" s="9">
        <f t="shared" si="0"/>
        <v>700</v>
      </c>
      <c r="I25" s="1" t="s">
        <v>16</v>
      </c>
    </row>
    <row r="26" s="1" customFormat="1" ht="30" customHeight="1" spans="1:9">
      <c r="A26" s="6">
        <v>24</v>
      </c>
      <c r="B26" s="30" t="s">
        <v>78</v>
      </c>
      <c r="C26" s="35" t="s">
        <v>35</v>
      </c>
      <c r="D26" s="21" t="s">
        <v>79</v>
      </c>
      <c r="E26" s="9" t="s">
        <v>37</v>
      </c>
      <c r="F26" s="9">
        <v>2</v>
      </c>
      <c r="G26" s="9">
        <v>380</v>
      </c>
      <c r="H26" s="9">
        <f t="shared" si="0"/>
        <v>760</v>
      </c>
      <c r="I26" s="1" t="s">
        <v>24</v>
      </c>
    </row>
    <row r="27" s="1" customFormat="1" ht="30" customHeight="1" spans="1:8">
      <c r="A27" s="6">
        <v>25</v>
      </c>
      <c r="B27" s="30" t="s">
        <v>80</v>
      </c>
      <c r="C27" s="31" t="s">
        <v>81</v>
      </c>
      <c r="D27" s="26" t="s">
        <v>82</v>
      </c>
      <c r="E27" s="9" t="s">
        <v>20</v>
      </c>
      <c r="F27" s="9">
        <v>200</v>
      </c>
      <c r="G27" s="9">
        <v>10</v>
      </c>
      <c r="H27" s="9">
        <f t="shared" si="0"/>
        <v>2000</v>
      </c>
    </row>
    <row r="28" s="1" customFormat="1" ht="30" customHeight="1" spans="1:9">
      <c r="A28" s="6">
        <v>26</v>
      </c>
      <c r="B28" s="30" t="s">
        <v>83</v>
      </c>
      <c r="C28" s="36" t="s">
        <v>84</v>
      </c>
      <c r="D28" s="28" t="s">
        <v>85</v>
      </c>
      <c r="E28" s="9" t="s">
        <v>58</v>
      </c>
      <c r="F28" s="9">
        <v>20</v>
      </c>
      <c r="G28" s="9">
        <v>105</v>
      </c>
      <c r="H28" s="9">
        <f t="shared" si="0"/>
        <v>2100</v>
      </c>
      <c r="I28" s="1" t="s">
        <v>86</v>
      </c>
    </row>
    <row r="29" s="1" customFormat="1" ht="30" customHeight="1" spans="1:9">
      <c r="A29" s="6">
        <v>27</v>
      </c>
      <c r="B29" s="30" t="s">
        <v>87</v>
      </c>
      <c r="C29" s="30" t="s">
        <v>35</v>
      </c>
      <c r="D29" s="26" t="s">
        <v>88</v>
      </c>
      <c r="E29" s="9" t="s">
        <v>37</v>
      </c>
      <c r="F29" s="9">
        <v>50</v>
      </c>
      <c r="G29" s="26">
        <v>10</v>
      </c>
      <c r="H29" s="9">
        <f t="shared" si="0"/>
        <v>500</v>
      </c>
      <c r="I29" s="1" t="s">
        <v>16</v>
      </c>
    </row>
    <row r="30" s="1" customFormat="1" ht="30" customHeight="1" spans="1:9">
      <c r="A30" s="6">
        <v>28</v>
      </c>
      <c r="B30" s="30" t="s">
        <v>89</v>
      </c>
      <c r="C30" s="35" t="s">
        <v>90</v>
      </c>
      <c r="D30" s="21" t="s">
        <v>91</v>
      </c>
      <c r="E30" s="9" t="s">
        <v>20</v>
      </c>
      <c r="F30" s="9">
        <v>200</v>
      </c>
      <c r="G30" s="9">
        <v>2</v>
      </c>
      <c r="H30" s="9">
        <f t="shared" si="0"/>
        <v>400</v>
      </c>
      <c r="I30" s="1" t="s">
        <v>24</v>
      </c>
    </row>
    <row r="31" s="1" customFormat="1" ht="30" customHeight="1" spans="1:9">
      <c r="A31" s="6">
        <v>29</v>
      </c>
      <c r="B31" s="9" t="s">
        <v>92</v>
      </c>
      <c r="C31" s="37" t="s">
        <v>93</v>
      </c>
      <c r="D31" s="6" t="s">
        <v>94</v>
      </c>
      <c r="E31" s="9" t="s">
        <v>20</v>
      </c>
      <c r="F31" s="9">
        <v>20</v>
      </c>
      <c r="G31" s="9">
        <v>120</v>
      </c>
      <c r="H31" s="9">
        <f t="shared" si="0"/>
        <v>2400</v>
      </c>
      <c r="I31" s="1" t="s">
        <v>24</v>
      </c>
    </row>
    <row r="32" s="1" customFormat="1" ht="40" customHeight="1" spans="1:9">
      <c r="A32" s="6">
        <v>30</v>
      </c>
      <c r="B32" s="38" t="s">
        <v>95</v>
      </c>
      <c r="C32" s="39" t="s">
        <v>96</v>
      </c>
      <c r="D32" s="19" t="s">
        <v>97</v>
      </c>
      <c r="E32" s="9" t="s">
        <v>20</v>
      </c>
      <c r="F32" s="9">
        <v>67</v>
      </c>
      <c r="G32" s="9">
        <v>3</v>
      </c>
      <c r="H32" s="9">
        <f t="shared" si="0"/>
        <v>201</v>
      </c>
      <c r="I32" s="1" t="s">
        <v>98</v>
      </c>
    </row>
    <row r="33" s="1" customFormat="1" ht="30" customHeight="1" spans="1:9">
      <c r="A33" s="6">
        <v>31</v>
      </c>
      <c r="B33" s="15" t="s">
        <v>99</v>
      </c>
      <c r="C33" s="15" t="s">
        <v>9</v>
      </c>
      <c r="D33" s="19" t="s">
        <v>100</v>
      </c>
      <c r="E33" s="8" t="s">
        <v>101</v>
      </c>
      <c r="F33" s="8">
        <v>10</v>
      </c>
      <c r="G33" s="8">
        <v>45</v>
      </c>
      <c r="H33" s="9">
        <f t="shared" si="0"/>
        <v>450</v>
      </c>
      <c r="I33" s="1" t="s">
        <v>16</v>
      </c>
    </row>
    <row r="34" s="1" customFormat="1" ht="30" customHeight="1" spans="1:8">
      <c r="A34" s="6"/>
      <c r="B34" s="9" t="s">
        <v>7</v>
      </c>
      <c r="C34" s="9"/>
      <c r="D34" s="19"/>
      <c r="E34" s="6"/>
      <c r="F34" s="9"/>
      <c r="G34" s="9"/>
      <c r="H34" s="9">
        <f>SUM(H3:H33)</f>
        <v>30075</v>
      </c>
    </row>
  </sheetData>
  <autoFilter xmlns:etc="http://www.wps.cn/officeDocument/2017/etCustomData" ref="A2:K34" etc:filterBottomFollowUsedRange="0">
    <extLst/>
  </autoFilter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view="pageBreakPreview" zoomScaleNormal="100" workbookViewId="0">
      <selection activeCell="A1" sqref="A1:G1"/>
    </sheetView>
  </sheetViews>
  <sheetFormatPr defaultColWidth="9" defaultRowHeight="14.25" outlineLevelCol="6"/>
  <cols>
    <col min="1" max="1" width="5.38333333333333" style="1" customWidth="1"/>
    <col min="2" max="2" width="11.5" style="1" customWidth="1"/>
    <col min="3" max="3" width="99.5" style="1" customWidth="1"/>
    <col min="4" max="4" width="9" style="1"/>
    <col min="5" max="5" width="5.38333333333333" style="2" customWidth="1"/>
    <col min="6" max="6" width="9.38333333333333" style="2" customWidth="1"/>
    <col min="7" max="7" width="26.375" style="2" customWidth="1"/>
    <col min="8" max="16384" width="9" style="1"/>
  </cols>
  <sheetData>
    <row r="1" s="1" customFormat="1" ht="20.25" spans="1:7">
      <c r="A1" s="3" t="s">
        <v>102</v>
      </c>
      <c r="B1" s="3"/>
      <c r="C1" s="3"/>
      <c r="D1" s="3"/>
      <c r="E1" s="3"/>
      <c r="F1" s="3"/>
      <c r="G1" s="3"/>
    </row>
    <row r="2" s="1" customFormat="1" ht="20" customHeight="1" spans="1:7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103</v>
      </c>
      <c r="G2" s="4" t="s">
        <v>7</v>
      </c>
    </row>
    <row r="3" s="1" customFormat="1" ht="30" customHeight="1" spans="1:7">
      <c r="A3" s="6">
        <v>1</v>
      </c>
      <c r="B3" s="7" t="s">
        <v>104</v>
      </c>
      <c r="C3" s="7" t="s">
        <v>105</v>
      </c>
      <c r="D3" s="8" t="s">
        <v>20</v>
      </c>
      <c r="E3" s="8">
        <v>20</v>
      </c>
      <c r="F3" s="8"/>
      <c r="G3" s="9" t="str">
        <f>_xlfn.DISPIMG("ID_F1D4572173FF465C9EE3A3B54B137F14",1)</f>
        <v>=DISPIMG("ID_F1D4572173FF465C9EE3A3B54B137F14",1)</v>
      </c>
    </row>
    <row r="4" s="1" customFormat="1" ht="30" customHeight="1" spans="1:7">
      <c r="A4" s="6">
        <v>2</v>
      </c>
      <c r="B4" s="7" t="s">
        <v>106</v>
      </c>
      <c r="C4" s="10" t="s">
        <v>107</v>
      </c>
      <c r="D4" s="9" t="s">
        <v>20</v>
      </c>
      <c r="E4" s="9">
        <v>8</v>
      </c>
      <c r="F4" s="9"/>
      <c r="G4" s="9" t="str">
        <f>_xlfn.DISPIMG("ID_B9C0114B674C4454B70E7A5C057742CE",1)</f>
        <v>=DISPIMG("ID_B9C0114B674C4454B70E7A5C057742CE",1)</v>
      </c>
    </row>
    <row r="5" s="1" customFormat="1" ht="30" customHeight="1" spans="1:7">
      <c r="A5" s="6">
        <v>3</v>
      </c>
      <c r="B5" s="7" t="s">
        <v>108</v>
      </c>
      <c r="C5" s="11" t="s">
        <v>109</v>
      </c>
      <c r="D5" s="9" t="s">
        <v>20</v>
      </c>
      <c r="E5" s="9">
        <v>50</v>
      </c>
      <c r="F5" s="9"/>
      <c r="G5" s="9"/>
    </row>
    <row r="6" s="1" customFormat="1" ht="30" customHeight="1" spans="1:7">
      <c r="A6" s="6">
        <v>4</v>
      </c>
      <c r="B6" s="7" t="s">
        <v>110</v>
      </c>
      <c r="C6" s="7" t="s">
        <v>111</v>
      </c>
      <c r="D6" s="9" t="s">
        <v>20</v>
      </c>
      <c r="E6" s="9">
        <v>2</v>
      </c>
      <c r="F6" s="9"/>
      <c r="G6" s="9" t="str">
        <f>_xlfn.DISPIMG("ID_A9B628A88EE74CE798B4F6658755AA52",1)</f>
        <v>=DISPIMG("ID_A9B628A88EE74CE798B4F6658755AA52",1)</v>
      </c>
    </row>
    <row r="7" s="1" customFormat="1" ht="30" customHeight="1" spans="1:7">
      <c r="A7" s="6">
        <v>5</v>
      </c>
      <c r="B7" s="7" t="s">
        <v>112</v>
      </c>
      <c r="C7" s="12" t="s">
        <v>113</v>
      </c>
      <c r="D7" s="9" t="s">
        <v>20</v>
      </c>
      <c r="E7" s="9">
        <v>15</v>
      </c>
      <c r="F7" s="9"/>
      <c r="G7" s="9"/>
    </row>
    <row r="8" s="1" customFormat="1" ht="30" customHeight="1" spans="1:7">
      <c r="A8" s="6">
        <v>6</v>
      </c>
      <c r="B8" s="7" t="s">
        <v>106</v>
      </c>
      <c r="C8" s="7" t="s">
        <v>114</v>
      </c>
      <c r="D8" s="9" t="s">
        <v>20</v>
      </c>
      <c r="E8" s="9">
        <v>20</v>
      </c>
      <c r="F8" s="9"/>
      <c r="G8" s="9"/>
    </row>
    <row r="9" s="1" customFormat="1" ht="30" customHeight="1" spans="1:7">
      <c r="A9" s="6">
        <v>7</v>
      </c>
      <c r="B9" s="13" t="s">
        <v>34</v>
      </c>
      <c r="C9" s="10" t="s">
        <v>115</v>
      </c>
      <c r="D9" s="8" t="s">
        <v>37</v>
      </c>
      <c r="E9" s="8">
        <v>10</v>
      </c>
      <c r="F9" s="14"/>
      <c r="G9" s="9"/>
    </row>
    <row r="10" s="1" customFormat="1" ht="30" customHeight="1" spans="1:7">
      <c r="A10" s="6">
        <v>8</v>
      </c>
      <c r="B10" s="7" t="s">
        <v>116</v>
      </c>
      <c r="C10" s="10" t="s">
        <v>117</v>
      </c>
      <c r="D10" s="9" t="s">
        <v>20</v>
      </c>
      <c r="E10" s="9">
        <v>40</v>
      </c>
      <c r="F10" s="9"/>
      <c r="G10" s="9"/>
    </row>
    <row r="11" s="1" customFormat="1" ht="30" customHeight="1" spans="1:7">
      <c r="A11" s="6">
        <v>9</v>
      </c>
      <c r="B11" s="15" t="s">
        <v>118</v>
      </c>
      <c r="C11" s="10" t="s">
        <v>119</v>
      </c>
      <c r="D11" s="9" t="s">
        <v>20</v>
      </c>
      <c r="E11" s="9">
        <v>320</v>
      </c>
      <c r="F11" s="8"/>
      <c r="G11" s="9"/>
    </row>
    <row r="12" s="1" customFormat="1" ht="30" customHeight="1" spans="1:7">
      <c r="A12" s="6">
        <v>10</v>
      </c>
      <c r="B12" s="16" t="s">
        <v>120</v>
      </c>
      <c r="C12" s="17" t="s">
        <v>121</v>
      </c>
      <c r="D12" s="18" t="s">
        <v>37</v>
      </c>
      <c r="E12" s="18">
        <v>100</v>
      </c>
      <c r="F12" s="18"/>
      <c r="G12" s="9"/>
    </row>
    <row r="13" s="1" customFormat="1" ht="30" customHeight="1" spans="1:7">
      <c r="A13" s="6">
        <v>11</v>
      </c>
      <c r="B13" s="16" t="s">
        <v>122</v>
      </c>
      <c r="C13" s="17" t="s">
        <v>123</v>
      </c>
      <c r="D13" s="18" t="s">
        <v>20</v>
      </c>
      <c r="E13" s="18">
        <v>210</v>
      </c>
      <c r="F13" s="18"/>
      <c r="G13" s="9"/>
    </row>
    <row r="14" s="1" customFormat="1" spans="1:7">
      <c r="A14" s="6">
        <v>12</v>
      </c>
      <c r="B14" s="16" t="s">
        <v>124</v>
      </c>
      <c r="C14" s="17" t="s">
        <v>125</v>
      </c>
      <c r="D14" s="18" t="s">
        <v>126</v>
      </c>
      <c r="E14" s="18">
        <v>60</v>
      </c>
      <c r="F14" s="18"/>
      <c r="G14" s="9"/>
    </row>
    <row r="15" s="1" customFormat="1" spans="1:7">
      <c r="A15" s="6">
        <v>13</v>
      </c>
      <c r="B15" s="16" t="s">
        <v>124</v>
      </c>
      <c r="C15" s="17" t="s">
        <v>127</v>
      </c>
      <c r="D15" s="18" t="s">
        <v>126</v>
      </c>
      <c r="E15" s="18">
        <v>50</v>
      </c>
      <c r="F15" s="18"/>
      <c r="G15" s="9"/>
    </row>
    <row r="16" s="1" customFormat="1" spans="1:7">
      <c r="A16" s="6">
        <v>14</v>
      </c>
      <c r="B16" s="16" t="s">
        <v>124</v>
      </c>
      <c r="C16" s="17" t="s">
        <v>128</v>
      </c>
      <c r="D16" s="18" t="s">
        <v>126</v>
      </c>
      <c r="E16" s="18">
        <v>50</v>
      </c>
      <c r="F16" s="18"/>
      <c r="G16" s="9"/>
    </row>
    <row r="17" s="1" customFormat="1" ht="30" customHeight="1" spans="1:7">
      <c r="A17" s="6">
        <v>15</v>
      </c>
      <c r="B17" s="16" t="s">
        <v>129</v>
      </c>
      <c r="C17" s="17" t="s">
        <v>130</v>
      </c>
      <c r="D17" s="18" t="s">
        <v>20</v>
      </c>
      <c r="E17" s="18">
        <v>60</v>
      </c>
      <c r="F17" s="18"/>
      <c r="G17" s="9"/>
    </row>
    <row r="18" s="1" customFormat="1" ht="30" customHeight="1" spans="1:7">
      <c r="A18" s="6">
        <v>16</v>
      </c>
      <c r="B18" s="16" t="s">
        <v>131</v>
      </c>
      <c r="C18" s="17" t="s">
        <v>132</v>
      </c>
      <c r="D18" s="18" t="s">
        <v>126</v>
      </c>
      <c r="E18" s="18">
        <v>300</v>
      </c>
      <c r="F18" s="18"/>
      <c r="G18" s="9"/>
    </row>
    <row r="19" s="1" customFormat="1" ht="30" customHeight="1" spans="1:7">
      <c r="A19" s="6">
        <v>17</v>
      </c>
      <c r="B19" s="16" t="s">
        <v>133</v>
      </c>
      <c r="C19" s="17" t="s">
        <v>134</v>
      </c>
      <c r="D19" s="18" t="s">
        <v>20</v>
      </c>
      <c r="E19" s="18">
        <v>60</v>
      </c>
      <c r="F19" s="18"/>
      <c r="G19" s="9" t="str">
        <f>_xlfn.DISPIMG("ID_05C558DDC23B4E0E946114526157CB23",1)</f>
        <v>=DISPIMG("ID_05C558DDC23B4E0E946114526157CB23",1)</v>
      </c>
    </row>
    <row r="20" s="1" customFormat="1" ht="30" customHeight="1" spans="1:7">
      <c r="A20" s="6">
        <v>18</v>
      </c>
      <c r="B20" s="16" t="s">
        <v>80</v>
      </c>
      <c r="C20" s="17" t="s">
        <v>135</v>
      </c>
      <c r="D20" s="18" t="s">
        <v>20</v>
      </c>
      <c r="E20" s="18">
        <v>400</v>
      </c>
      <c r="F20" s="18"/>
      <c r="G20" s="9" t="str">
        <f>_xlfn.DISPIMG("ID_BE53EF6FB3964DBC8BEA2457D2F3D63B",1)</f>
        <v>=DISPIMG("ID_BE53EF6FB3964DBC8BEA2457D2F3D63B",1)</v>
      </c>
    </row>
    <row r="21" s="1" customFormat="1" ht="30" customHeight="1" spans="1:7">
      <c r="A21" s="6">
        <v>19</v>
      </c>
      <c r="B21" s="16" t="s">
        <v>136</v>
      </c>
      <c r="C21" s="17" t="s">
        <v>137</v>
      </c>
      <c r="D21" s="18" t="s">
        <v>20</v>
      </c>
      <c r="E21" s="18">
        <v>10</v>
      </c>
      <c r="F21" s="18"/>
      <c r="G21" s="9"/>
    </row>
    <row r="22" s="1" customFormat="1" ht="30" customHeight="1" spans="1:7">
      <c r="A22" s="6">
        <v>20</v>
      </c>
      <c r="B22" s="16" t="s">
        <v>136</v>
      </c>
      <c r="C22" s="17" t="s">
        <v>138</v>
      </c>
      <c r="D22" s="18" t="s">
        <v>20</v>
      </c>
      <c r="E22" s="18">
        <v>20</v>
      </c>
      <c r="F22" s="18"/>
      <c r="G22" s="9"/>
    </row>
    <row r="23" s="1" customFormat="1" ht="30" customHeight="1" spans="1:7">
      <c r="A23" s="6">
        <v>21</v>
      </c>
      <c r="B23" s="16" t="s">
        <v>139</v>
      </c>
      <c r="C23" s="17" t="s">
        <v>140</v>
      </c>
      <c r="D23" s="18" t="s">
        <v>15</v>
      </c>
      <c r="E23" s="18">
        <v>20</v>
      </c>
      <c r="F23" s="18"/>
      <c r="G23" s="9" t="str">
        <f>_xlfn.DISPIMG("ID_BA35152239294CC8BFF370ECF6005763",1)</f>
        <v>=DISPIMG("ID_BA35152239294CC8BFF370ECF6005763",1)</v>
      </c>
    </row>
    <row r="24" s="1" customFormat="1" ht="30" customHeight="1" spans="1:7">
      <c r="A24" s="6">
        <v>22</v>
      </c>
      <c r="B24" s="16" t="s">
        <v>141</v>
      </c>
      <c r="C24" s="17" t="s">
        <v>142</v>
      </c>
      <c r="D24" s="18" t="s">
        <v>15</v>
      </c>
      <c r="E24" s="18">
        <v>60</v>
      </c>
      <c r="F24" s="18"/>
      <c r="G24" s="9"/>
    </row>
    <row r="25" s="1" customFormat="1" ht="40" customHeight="1" spans="1:7">
      <c r="A25" s="6">
        <v>23</v>
      </c>
      <c r="B25" s="16" t="s">
        <v>143</v>
      </c>
      <c r="C25" s="17" t="s">
        <v>144</v>
      </c>
      <c r="D25" s="18" t="s">
        <v>20</v>
      </c>
      <c r="E25" s="18">
        <v>30</v>
      </c>
      <c r="F25" s="18"/>
      <c r="G25" s="9" t="str">
        <f>_xlfn.DISPIMG("ID_E9C285BE963B4A58A7B6B356FE4CBF92",1)</f>
        <v>=DISPIMG("ID_E9C285BE963B4A58A7B6B356FE4CBF92",1)</v>
      </c>
    </row>
    <row r="26" s="1" customFormat="1" ht="30" customHeight="1" spans="1:7">
      <c r="A26" s="6">
        <v>24</v>
      </c>
      <c r="B26" s="16" t="s">
        <v>145</v>
      </c>
      <c r="C26" s="17" t="s">
        <v>146</v>
      </c>
      <c r="D26" s="18" t="s">
        <v>20</v>
      </c>
      <c r="E26" s="18">
        <v>1</v>
      </c>
      <c r="F26" s="18"/>
      <c r="G26" s="9"/>
    </row>
    <row r="27" s="1" customFormat="1" ht="38.45" spans="1:7">
      <c r="A27" s="6">
        <v>25</v>
      </c>
      <c r="B27" s="16" t="s">
        <v>147</v>
      </c>
      <c r="C27" s="17" t="s">
        <v>148</v>
      </c>
      <c r="D27" s="18" t="s">
        <v>58</v>
      </c>
      <c r="E27" s="18">
        <v>30</v>
      </c>
      <c r="F27" s="18"/>
      <c r="G27" s="9" t="str">
        <f>_xlfn.DISPIMG("ID_BD9FBF3C03C84651BD71FF7876415032",1)</f>
        <v>=DISPIMG("ID_BD9FBF3C03C84651BD71FF7876415032",1)</v>
      </c>
    </row>
    <row r="28" s="1" customFormat="1" ht="30" customHeight="1" spans="1:7">
      <c r="A28" s="6"/>
      <c r="B28" s="9" t="s">
        <v>7</v>
      </c>
      <c r="C28" s="19"/>
      <c r="D28" s="6"/>
      <c r="E28" s="9"/>
      <c r="F28" s="9"/>
      <c r="G28" s="9">
        <v>50850</v>
      </c>
    </row>
  </sheetData>
  <autoFilter xmlns:etc="http://www.wps.cn/officeDocument/2017/etCustomData" ref="A2:G28" etc:filterBottomFollowUsedRange="0">
    <extLst/>
  </autoFilter>
  <mergeCells count="1">
    <mergeCell ref="A1:G1"/>
  </mergeCells>
  <pageMargins left="0.7" right="0.7" top="0.75" bottom="0.75" header="0.3" footer="0.3"/>
  <pageSetup paperSize="9" scale="7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G27" sqref="G27"/>
    </sheetView>
  </sheetViews>
  <sheetFormatPr defaultColWidth="9" defaultRowHeight="13.5" outlineLevelCol="7"/>
  <sheetData>
    <row r="1" spans="1:8">
      <c r="A1">
        <v>1</v>
      </c>
      <c r="B1" t="s">
        <v>8</v>
      </c>
      <c r="C1" t="s">
        <v>9</v>
      </c>
      <c r="D1" t="s">
        <v>10</v>
      </c>
      <c r="E1" t="s">
        <v>11</v>
      </c>
      <c r="F1">
        <v>10</v>
      </c>
      <c r="G1">
        <v>25</v>
      </c>
      <c r="H1">
        <v>250</v>
      </c>
    </row>
    <row r="2" spans="1:8">
      <c r="A2">
        <v>3</v>
      </c>
      <c r="B2" t="s">
        <v>17</v>
      </c>
      <c r="C2" t="s">
        <v>18</v>
      </c>
      <c r="D2" t="s">
        <v>19</v>
      </c>
      <c r="E2" t="s">
        <v>20</v>
      </c>
      <c r="F2">
        <v>100</v>
      </c>
      <c r="G2">
        <v>12</v>
      </c>
      <c r="H2">
        <v>1200</v>
      </c>
    </row>
    <row r="3" spans="1:8">
      <c r="A3">
        <v>6</v>
      </c>
      <c r="B3" t="s">
        <v>27</v>
      </c>
      <c r="C3" t="s">
        <v>28</v>
      </c>
      <c r="D3" t="s">
        <v>29</v>
      </c>
      <c r="E3" t="s">
        <v>20</v>
      </c>
      <c r="F3">
        <v>100</v>
      </c>
      <c r="G3">
        <v>14.5</v>
      </c>
      <c r="H3">
        <v>1450</v>
      </c>
    </row>
    <row r="4" spans="1:8">
      <c r="A4">
        <v>10</v>
      </c>
      <c r="B4" t="s">
        <v>41</v>
      </c>
      <c r="C4" t="s">
        <v>9</v>
      </c>
      <c r="D4" t="s">
        <v>42</v>
      </c>
      <c r="E4" t="s">
        <v>43</v>
      </c>
      <c r="F4">
        <v>1.6</v>
      </c>
      <c r="G4">
        <v>240</v>
      </c>
      <c r="H4">
        <v>384</v>
      </c>
    </row>
    <row r="5" spans="1:8">
      <c r="A5">
        <v>11</v>
      </c>
      <c r="B5" t="s">
        <v>44</v>
      </c>
      <c r="C5" t="s">
        <v>9</v>
      </c>
      <c r="D5" t="s">
        <v>45</v>
      </c>
      <c r="E5" t="s">
        <v>46</v>
      </c>
      <c r="F5">
        <v>60</v>
      </c>
      <c r="G5">
        <v>5</v>
      </c>
      <c r="H5">
        <v>300</v>
      </c>
    </row>
    <row r="6" spans="1:8">
      <c r="A6">
        <v>12</v>
      </c>
      <c r="B6" t="s">
        <v>47</v>
      </c>
      <c r="C6" t="s">
        <v>48</v>
      </c>
      <c r="D6" t="s">
        <v>49</v>
      </c>
      <c r="E6" t="s">
        <v>20</v>
      </c>
      <c r="F6">
        <v>5</v>
      </c>
      <c r="G6">
        <v>25</v>
      </c>
      <c r="H6">
        <v>125</v>
      </c>
    </row>
    <row r="7" spans="1:8">
      <c r="A7">
        <v>17</v>
      </c>
      <c r="B7" t="s">
        <v>59</v>
      </c>
      <c r="C7" t="s">
        <v>60</v>
      </c>
      <c r="D7" t="s">
        <v>61</v>
      </c>
      <c r="E7" t="s">
        <v>43</v>
      </c>
      <c r="F7">
        <v>10</v>
      </c>
      <c r="G7">
        <v>44</v>
      </c>
      <c r="H7">
        <v>440</v>
      </c>
    </row>
    <row r="8" spans="1:8">
      <c r="A8">
        <v>21</v>
      </c>
      <c r="B8" t="s">
        <v>70</v>
      </c>
      <c r="C8" t="s">
        <v>71</v>
      </c>
      <c r="D8" t="s">
        <v>72</v>
      </c>
      <c r="E8" t="s">
        <v>58</v>
      </c>
      <c r="F8">
        <v>20</v>
      </c>
      <c r="G8">
        <v>20</v>
      </c>
      <c r="H8">
        <v>400</v>
      </c>
    </row>
    <row r="9" spans="1:8">
      <c r="A9">
        <v>25</v>
      </c>
      <c r="B9" t="s">
        <v>80</v>
      </c>
      <c r="C9" t="s">
        <v>81</v>
      </c>
      <c r="D9" t="s">
        <v>82</v>
      </c>
      <c r="E9" t="s">
        <v>20</v>
      </c>
      <c r="F9">
        <v>200</v>
      </c>
      <c r="G9">
        <v>10</v>
      </c>
      <c r="H9">
        <v>2000</v>
      </c>
    </row>
    <row r="10" spans="1:8">
      <c r="A10">
        <v>30</v>
      </c>
      <c r="B10" t="s">
        <v>95</v>
      </c>
      <c r="C10" t="s">
        <v>96</v>
      </c>
      <c r="D10" t="s">
        <v>97</v>
      </c>
      <c r="E10" t="s">
        <v>20</v>
      </c>
      <c r="F10">
        <v>67</v>
      </c>
      <c r="G10">
        <v>3</v>
      </c>
      <c r="H10">
        <v>201</v>
      </c>
    </row>
    <row r="11" spans="8:8">
      <c r="H11">
        <f>SUM(H1:H10)</f>
        <v>6750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YQ</dc:creator>
  <cp:lastModifiedBy>Administrator</cp:lastModifiedBy>
  <dcterms:created xsi:type="dcterms:W3CDTF">2023-05-12T11:15:00Z</dcterms:created>
  <dcterms:modified xsi:type="dcterms:W3CDTF">2025-07-03T06:52:22Z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387895C027CA46EEBD0CC839A86ED488_12</vt:lpwstr>
  </property>
</Properties>
</file>