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959"/>
  </bookViews>
  <sheets>
    <sheet name="Sheet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<sst xmlns="http://schemas.openxmlformats.org/spreadsheetml/2006/main" count="33" uniqueCount="27">
  <si>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疏勒县阿拉力乡教育党总支2023-2024学年第二学期采购期末考试试卷预算表</t>
  </si>
  <si>
    <t>序号</t>
  </si>
  <si>
    <t>学校</t>
  </si>
  <si>
    <t>学生总合计</t>
  </si>
  <si>
    <t>试卷袋数</t>
  </si>
  <si>
    <t>每袋试卷数量</t>
  </si>
  <si>
    <t>试卷总数量</t>
  </si>
  <si>
    <t>试卷费
（试卷统一为A3，克数75克）4套均价，张数以模板为准</t>
  </si>
  <si>
    <t>答题卡统一为A3 ，克数建议75克以上</t>
  </si>
  <si>
    <t>条形码费
（为3×7）</t>
  </si>
  <si>
    <t>试卷袋为A4档案袋1元，答题卡袋采用A3试卷袋2元。</t>
  </si>
  <si>
    <t>1个科目试卷，答题卡条形码总金额</t>
  </si>
  <si>
    <t>语文，数学，英语，道德与法治</t>
  </si>
  <si>
    <t>4个科目总金额（元）</t>
  </si>
  <si>
    <t>备注</t>
  </si>
  <si>
    <t>年级</t>
  </si>
  <si>
    <t>单价
（元）</t>
  </si>
  <si>
    <t>金额</t>
  </si>
  <si>
    <t>1个科目总金额</t>
  </si>
  <si>
    <t>科目数量</t>
  </si>
  <si>
    <t>三年级</t>
  </si>
  <si>
    <t>四年级</t>
  </si>
  <si>
    <t>五年级</t>
  </si>
  <si>
    <t>六年级</t>
  </si>
  <si>
    <t>合计</t>
  </si>
  <si>
    <t>地区监测科目3—6年级：语文，数学，英语，道德与法治</t>
  </si>
  <si>
    <t>财务分管领导：                      教师代表：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</si>
</sst>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2008-2009学年中小学基本数据统计表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J16" sqref="J16"/>
    </sheetView>
  </sheetViews>
  <sheetFormatPr defaultColWidth="9" defaultRowHeight="14.25"/>
  <cols>
    <col min="1" max="1" width="4.875" style="3" customWidth="1"/>
    <col min="2" max="2" width="8.625" style="3" customWidth="1"/>
    <col min="3" max="3" width="6.75" style="2" customWidth="1"/>
    <col min="4" max="4" width="5.625" style="2" customWidth="1"/>
    <col min="5" max="5" width="5.5" style="2" customWidth="1"/>
    <col min="6" max="6" width="6.25" style="2" customWidth="1"/>
    <col min="7" max="7" width="7.125" style="2" customWidth="1"/>
    <col min="8" max="8" width="8.375" style="2" customWidth="1"/>
    <col min="9" max="9" width="7.625" style="2" customWidth="1"/>
    <col min="10" max="10" width="8.25" style="2" customWidth="1"/>
    <col min="11" max="11" width="7.125" style="2" customWidth="1"/>
    <col min="12" max="12" width="7.5" style="2" customWidth="1"/>
    <col min="13" max="13" width="5.5" style="2" customWidth="1"/>
    <col min="14" max="14" width="5.625" style="2" customWidth="1"/>
    <col min="15" max="15" width="9.125" style="2"/>
    <col min="16" max="16" width="7.625" style="2" customWidth="1"/>
    <col min="17" max="17" width="6.125" style="2" customWidth="1"/>
    <col min="18" max="18" width="6.375" style="2" customWidth="1"/>
    <col min="19" max="16384" width="9" style="2"/>
  </cols>
  <sheetData>
    <row r="1" s="1" customFormat="1" ht="42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79" customHeight="1" spans="1:1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6" t="s">
        <v>8</v>
      </c>
      <c r="J2" s="5"/>
      <c r="K2" s="6" t="s">
        <v>9</v>
      </c>
      <c r="L2" s="5"/>
      <c r="M2" s="6" t="s">
        <v>10</v>
      </c>
      <c r="N2" s="6"/>
      <c r="O2" s="6" t="s">
        <v>11</v>
      </c>
      <c r="P2" s="6" t="s">
        <v>12</v>
      </c>
      <c r="Q2" s="6" t="s">
        <v>13</v>
      </c>
      <c r="R2" s="15" t="s">
        <v>14</v>
      </c>
    </row>
    <row r="3" s="1" customFormat="1" ht="47" customHeight="1" spans="1:18">
      <c r="A3" s="5"/>
      <c r="B3" s="5" t="s">
        <v>15</v>
      </c>
      <c r="C3" s="6"/>
      <c r="D3" s="6"/>
      <c r="E3" s="6"/>
      <c r="F3" s="6"/>
      <c r="G3" s="6" t="s">
        <v>16</v>
      </c>
      <c r="H3" s="5" t="s">
        <v>17</v>
      </c>
      <c r="I3" s="6" t="s">
        <v>16</v>
      </c>
      <c r="J3" s="5" t="s">
        <v>17</v>
      </c>
      <c r="K3" s="6" t="s">
        <v>16</v>
      </c>
      <c r="L3" s="5" t="s">
        <v>17</v>
      </c>
      <c r="M3" s="14" t="s">
        <v>16</v>
      </c>
      <c r="N3" s="5" t="s">
        <v>17</v>
      </c>
      <c r="O3" s="6" t="s">
        <v>18</v>
      </c>
      <c r="P3" s="6" t="s">
        <v>19</v>
      </c>
      <c r="Q3" s="6"/>
      <c r="R3" s="15"/>
    </row>
    <row r="4" s="1" customFormat="1" ht="26" customHeight="1" spans="1:18">
      <c r="A4" s="5">
        <v>1</v>
      </c>
      <c r="B4" s="5" t="s">
        <v>20</v>
      </c>
      <c r="C4" s="5">
        <v>415</v>
      </c>
      <c r="D4" s="9">
        <v>19</v>
      </c>
      <c r="E4" s="5">
        <v>25</v>
      </c>
      <c r="F4" s="5">
        <f t="shared" ref="F4:F7" si="0">E4*D4</f>
        <v>475</v>
      </c>
      <c r="G4" s="5">
        <v>0.6</v>
      </c>
      <c r="H4" s="5">
        <f t="shared" ref="H4:H7" si="1">G4*F4</f>
        <v>285</v>
      </c>
      <c r="I4" s="5">
        <v>0.5</v>
      </c>
      <c r="J4" s="5">
        <f t="shared" ref="J4:J7" si="2">I4*F4</f>
        <v>237.5</v>
      </c>
      <c r="K4" s="5">
        <v>0.1</v>
      </c>
      <c r="L4" s="5">
        <f t="shared" ref="L4:L7" si="3">K4*C4</f>
        <v>41.5</v>
      </c>
      <c r="M4" s="5">
        <v>3</v>
      </c>
      <c r="N4" s="5">
        <f t="shared" ref="N4:N7" si="4">M4*D4</f>
        <v>57</v>
      </c>
      <c r="O4" s="5">
        <f t="shared" ref="O4:O7" si="5">N4+L4+J4+H4</f>
        <v>621</v>
      </c>
      <c r="P4" s="5">
        <v>4</v>
      </c>
      <c r="Q4" s="5">
        <f t="shared" ref="Q4:Q7" si="6">P4*O4</f>
        <v>2484</v>
      </c>
      <c r="R4" s="16"/>
    </row>
    <row r="5" s="1" customFormat="1" ht="26" customHeight="1" spans="1:18">
      <c r="A5" s="5">
        <v>2</v>
      </c>
      <c r="B5" s="5" t="s">
        <v>21</v>
      </c>
      <c r="C5" s="5">
        <v>459</v>
      </c>
      <c r="D5" s="9">
        <v>20</v>
      </c>
      <c r="E5" s="5">
        <v>25</v>
      </c>
      <c r="F5" s="5">
        <f t="shared" si="0"/>
        <v>500</v>
      </c>
      <c r="G5" s="5">
        <v>0.6</v>
      </c>
      <c r="H5" s="5">
        <f t="shared" si="1"/>
        <v>300</v>
      </c>
      <c r="I5" s="5">
        <v>0.5</v>
      </c>
      <c r="J5" s="5">
        <f t="shared" si="2"/>
        <v>250</v>
      </c>
      <c r="K5" s="5">
        <v>0.1</v>
      </c>
      <c r="L5" s="5">
        <f t="shared" si="3"/>
        <v>45.9</v>
      </c>
      <c r="M5" s="5">
        <v>3</v>
      </c>
      <c r="N5" s="5">
        <f t="shared" si="4"/>
        <v>60</v>
      </c>
      <c r="O5" s="5">
        <f t="shared" si="5"/>
        <v>655.9</v>
      </c>
      <c r="P5" s="5">
        <v>4</v>
      </c>
      <c r="Q5" s="5">
        <f t="shared" si="6"/>
        <v>2623.6</v>
      </c>
      <c r="R5" s="16"/>
    </row>
    <row r="6" s="1" customFormat="1" ht="26" customHeight="1" spans="1:18">
      <c r="A6" s="5">
        <v>3</v>
      </c>
      <c r="B6" s="5" t="s">
        <v>22</v>
      </c>
      <c r="C6" s="5">
        <v>420</v>
      </c>
      <c r="D6" s="9">
        <f>425/25</f>
        <v>17</v>
      </c>
      <c r="E6" s="5">
        <v>25</v>
      </c>
      <c r="F6" s="5">
        <f t="shared" si="0"/>
        <v>425</v>
      </c>
      <c r="G6" s="5">
        <v>0.6</v>
      </c>
      <c r="H6" s="5">
        <f t="shared" si="1"/>
        <v>255</v>
      </c>
      <c r="I6" s="5">
        <v>0.5</v>
      </c>
      <c r="J6" s="5">
        <f t="shared" si="2"/>
        <v>212.5</v>
      </c>
      <c r="K6" s="5">
        <v>0.1</v>
      </c>
      <c r="L6" s="5">
        <f t="shared" si="3"/>
        <v>42</v>
      </c>
      <c r="M6" s="5">
        <v>3</v>
      </c>
      <c r="N6" s="5">
        <f t="shared" si="4"/>
        <v>51</v>
      </c>
      <c r="O6" s="5">
        <f t="shared" si="5"/>
        <v>560.5</v>
      </c>
      <c r="P6" s="5">
        <v>4</v>
      </c>
      <c r="Q6" s="5">
        <f t="shared" si="6"/>
        <v>2242</v>
      </c>
      <c r="R6" s="16"/>
    </row>
    <row r="7" s="1" customFormat="1" ht="26" customHeight="1" spans="1:18">
      <c r="A7" s="5">
        <v>4</v>
      </c>
      <c r="B7" s="5" t="s">
        <v>23</v>
      </c>
      <c r="C7" s="5">
        <v>391</v>
      </c>
      <c r="D7" s="9">
        <f>400/25</f>
        <v>16</v>
      </c>
      <c r="E7" s="5">
        <v>25</v>
      </c>
      <c r="F7" s="5">
        <f t="shared" si="0"/>
        <v>400</v>
      </c>
      <c r="G7" s="5">
        <v>0.6</v>
      </c>
      <c r="H7" s="5">
        <f t="shared" si="1"/>
        <v>240</v>
      </c>
      <c r="I7" s="5">
        <v>0.5</v>
      </c>
      <c r="J7" s="5">
        <f t="shared" si="2"/>
        <v>200</v>
      </c>
      <c r="K7" s="5">
        <v>0.1</v>
      </c>
      <c r="L7" s="5">
        <f t="shared" si="3"/>
        <v>39.1</v>
      </c>
      <c r="M7" s="5">
        <v>3</v>
      </c>
      <c r="N7" s="5">
        <f t="shared" si="4"/>
        <v>48</v>
      </c>
      <c r="O7" s="5">
        <f t="shared" si="5"/>
        <v>527.1</v>
      </c>
      <c r="P7" s="5">
        <v>4</v>
      </c>
      <c r="Q7" s="5">
        <f t="shared" si="6"/>
        <v>2108.4</v>
      </c>
      <c r="R7" s="16"/>
    </row>
    <row r="8" s="1" customFormat="1" ht="26" customHeight="1" spans="1:18">
      <c r="A8" s="5">
        <v>5</v>
      </c>
      <c r="B8" s="5"/>
      <c r="C8" s="5"/>
      <c r="D8" s="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6"/>
    </row>
    <row r="9" s="1" customFormat="1" ht="26" customHeight="1" spans="1:18">
      <c r="A9" s="10" t="s">
        <v>24</v>
      </c>
      <c r="B9" s="11"/>
      <c r="C9" s="5">
        <f>SUM(C4:C8)</f>
        <v>1685</v>
      </c>
      <c r="D9" s="9"/>
      <c r="E9" s="5"/>
      <c r="F9" s="5">
        <f t="shared" ref="F9:J9" si="7">SUM(F4:F8)</f>
        <v>1800</v>
      </c>
      <c r="G9" s="5"/>
      <c r="H9" s="5">
        <f t="shared" si="7"/>
        <v>1080</v>
      </c>
      <c r="I9" s="5"/>
      <c r="J9" s="5">
        <f t="shared" si="7"/>
        <v>900</v>
      </c>
      <c r="K9" s="5"/>
      <c r="L9" s="5">
        <f t="shared" ref="L9:O9" si="8">SUM(L4:L8)</f>
        <v>168.5</v>
      </c>
      <c r="M9" s="5"/>
      <c r="N9" s="5">
        <f t="shared" si="8"/>
        <v>216</v>
      </c>
      <c r="O9" s="5">
        <f t="shared" si="8"/>
        <v>2364.5</v>
      </c>
      <c r="P9" s="5"/>
      <c r="Q9" s="5">
        <f>SUM(Q4:Q8)</f>
        <v>9458</v>
      </c>
      <c r="R9" s="16"/>
    </row>
    <row r="10" s="2" customFormat="1" ht="35" customHeight="1" spans="1:18">
      <c r="A10" s="12" t="s">
        <v>25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13.5" spans="1:18">
      <c r="A11" s="13" t="s">
        <v>26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ht="13.5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ht="13.5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ht="13.5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ht="13.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</sheetData>
  <mergeCells count="15">
    <mergeCell ref="A1:R1"/>
    <mergeCell ref="G2:H2"/>
    <mergeCell ref="I2:J2"/>
    <mergeCell ref="K2:L2"/>
    <mergeCell ref="M2:N2"/>
    <mergeCell ref="A9:B9"/>
    <mergeCell ref="A10:R10"/>
    <mergeCell ref="A2:A3"/>
    <mergeCell ref="C2:C3"/>
    <mergeCell ref="D2:D3"/>
    <mergeCell ref="E2:E3"/>
    <mergeCell ref="F2:F3"/>
    <mergeCell ref="Q2:Q3"/>
    <mergeCell ref="R2:R3"/>
    <mergeCell ref="A11:R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阿布拉江17899246306</cp:lastModifiedBy>
  <dcterms:created xsi:type="dcterms:W3CDTF">2022-02-19T10:54:00Z</dcterms:created>
  <dcterms:modified xsi:type="dcterms:W3CDTF">2024-06-24T03:07:40Z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39179F9930F34303A6DD769B9386059C_13</vt:lpwstr>
  </property>
</Properties>
</file>