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<sst xmlns="http://schemas.openxmlformats.org/spreadsheetml/2006/main" count="116" uniqueCount="49">
  <si>
    <t>疏勒县巴合齐乡教育系统2024-2025学年第二学期期末考试人数摸排表</t>
  </si>
  <si>
    <t>单位：巴合齐乡中心小学</t>
  </si>
  <si>
    <t>日期：2025.6.13</t>
  </si>
  <si>
    <t>试卷类/年级</t>
  </si>
  <si>
    <t>单价/元</t>
  </si>
  <si>
    <t>中心小学</t>
  </si>
  <si>
    <t>2村小学</t>
  </si>
  <si>
    <t>3村小学</t>
  </si>
  <si>
    <t>4村小学</t>
  </si>
  <si>
    <t>5村小学</t>
  </si>
  <si>
    <t>7村小学</t>
  </si>
  <si>
    <t>8村小学</t>
  </si>
  <si>
    <t>10村小学</t>
  </si>
  <si>
    <t>总额/元</t>
  </si>
  <si>
    <t>备注</t>
  </si>
  <si>
    <t>年级</t>
  </si>
  <si>
    <t>5年级</t>
  </si>
  <si>
    <t>6年级</t>
  </si>
  <si>
    <t>总袋数</t>
  </si>
  <si>
    <t>金额</t>
  </si>
  <si>
    <t>3年级</t>
  </si>
  <si>
    <t>4年级</t>
  </si>
  <si>
    <t>语文</t>
  </si>
  <si>
    <t>试卷</t>
  </si>
  <si>
    <t>A3纸，75克</t>
  </si>
  <si>
    <t>答题卡</t>
  </si>
  <si>
    <t>试卷袋</t>
  </si>
  <si>
    <t>A4档案袋</t>
  </si>
  <si>
    <t>答题卡袋</t>
  </si>
  <si>
    <t>A3试卷袋</t>
  </si>
  <si>
    <t>数学</t>
  </si>
  <si>
    <t>英语</t>
  </si>
  <si>
    <t>道德与法治</t>
  </si>
  <si>
    <t>合计：</t>
  </si>
  <si>
    <t>经办人签字：</t>
  </si>
  <si>
    <t>学校领导签字：</t>
  </si>
  <si>
    <t>各科目袋数</t>
  </si>
  <si>
    <t>序号</t>
  </si>
  <si>
    <t>学校名称</t>
  </si>
  <si>
    <t>三年级（25份/袋）</t>
  </si>
  <si>
    <t>四年级（25份/袋）</t>
  </si>
  <si>
    <t>五年级（25份/袋）</t>
  </si>
  <si>
    <t>六年级（25份/袋）</t>
  </si>
  <si>
    <t>语文
2张</t>
  </si>
  <si>
    <t>数学
2张</t>
  </si>
  <si>
    <t>英语
2张</t>
  </si>
  <si>
    <t>道法
2张</t>
  </si>
  <si>
    <t>语文
3张</t>
  </si>
  <si>
    <t>巴合齐乡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</si>
</sst>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90"/>
    </xf>
    <xf numFmtId="0" fontId="0" fillId="0" borderId="8" xfId="0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theme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7"/>
  <sheetViews>
    <sheetView tabSelected="1" zoomScale="70" zoomScaleNormal="70" workbookViewId="0">
      <selection activeCell="A1" sqref="A1:AM1"/>
    </sheetView>
  </sheetViews>
  <sheetFormatPr defaultColWidth="8.74074074074074" defaultRowHeight="14.4"/>
  <cols>
    <col min="1" max="1" width="6.81481481481481" style="1" customWidth="1"/>
    <col min="2" max="2" width="10.2592592592593" style="1" customWidth="1"/>
    <col min="3" max="3" width="6.44444444444444" style="1" customWidth="1"/>
    <col min="4" max="37" width="6.25925925925926" style="1" customWidth="1"/>
    <col min="38" max="38" width="8.64814814814815" style="1" customWidth="1"/>
    <col min="39" max="39" width="12.2592592592593" style="1" customWidth="1"/>
    <col min="40" max="16384" width="8.74074074074074" style="1"/>
  </cols>
  <sheetData>
    <row r="1" s="1" customFormat="1" ht="39" customHeight="1" spans="1:3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="1" customFormat="1" ht="30" customHeight="1" spans="2:39">
      <c r="B2" s="5" t="s">
        <v>1</v>
      </c>
      <c r="AH2" s="5" t="s">
        <v>2</v>
      </c>
      <c r="AI2" s="5"/>
      <c r="AJ2" s="5"/>
      <c r="AK2" s="5"/>
      <c r="AL2" s="5"/>
      <c r="AM2" s="5"/>
    </row>
    <row r="3" s="1" customFormat="1" ht="17.4" spans="1:39">
      <c r="A3" s="6" t="s">
        <v>3</v>
      </c>
      <c r="B3" s="6"/>
      <c r="C3" s="7" t="s">
        <v>4</v>
      </c>
      <c r="D3" s="8" t="s">
        <v>5</v>
      </c>
      <c r="E3" s="8"/>
      <c r="F3" s="8"/>
      <c r="G3" s="8"/>
      <c r="H3" s="9" t="s">
        <v>6</v>
      </c>
      <c r="I3" s="26"/>
      <c r="J3" s="26"/>
      <c r="K3" s="26"/>
      <c r="L3" s="26"/>
      <c r="M3" s="14" t="s">
        <v>7</v>
      </c>
      <c r="N3" s="8"/>
      <c r="O3" s="8"/>
      <c r="P3" s="8"/>
      <c r="Q3" s="14" t="s">
        <v>8</v>
      </c>
      <c r="R3" s="8"/>
      <c r="S3" s="8"/>
      <c r="T3" s="8"/>
      <c r="U3" s="14" t="s">
        <v>9</v>
      </c>
      <c r="V3" s="8"/>
      <c r="W3" s="8"/>
      <c r="X3" s="8"/>
      <c r="Y3" s="8"/>
      <c r="Z3" s="14" t="s">
        <v>10</v>
      </c>
      <c r="AA3" s="8"/>
      <c r="AB3" s="8"/>
      <c r="AC3" s="8"/>
      <c r="AD3" s="14" t="s">
        <v>11</v>
      </c>
      <c r="AE3" s="8"/>
      <c r="AF3" s="8"/>
      <c r="AG3" s="8"/>
      <c r="AH3" s="29" t="s">
        <v>12</v>
      </c>
      <c r="AI3" s="30"/>
      <c r="AJ3" s="30"/>
      <c r="AK3" s="31"/>
      <c r="AL3" s="32" t="s">
        <v>13</v>
      </c>
      <c r="AM3" s="33" t="s">
        <v>14</v>
      </c>
    </row>
    <row r="4" s="2" customFormat="1" ht="66" customHeight="1" spans="1:39">
      <c r="A4" s="10" t="s">
        <v>15</v>
      </c>
      <c r="B4" s="10"/>
      <c r="C4" s="11"/>
      <c r="D4" s="10" t="s">
        <v>16</v>
      </c>
      <c r="E4" s="10" t="s">
        <v>17</v>
      </c>
      <c r="F4" s="10" t="s">
        <v>18</v>
      </c>
      <c r="G4" s="12" t="s">
        <v>19</v>
      </c>
      <c r="H4" s="10" t="s">
        <v>20</v>
      </c>
      <c r="I4" s="10" t="s">
        <v>21</v>
      </c>
      <c r="J4" s="10" t="s">
        <v>16</v>
      </c>
      <c r="K4" s="10" t="s">
        <v>18</v>
      </c>
      <c r="L4" s="12" t="s">
        <v>19</v>
      </c>
      <c r="M4" s="10" t="s">
        <v>20</v>
      </c>
      <c r="N4" s="10" t="s">
        <v>21</v>
      </c>
      <c r="O4" s="10" t="s">
        <v>18</v>
      </c>
      <c r="P4" s="12" t="s">
        <v>19</v>
      </c>
      <c r="Q4" s="10" t="s">
        <v>20</v>
      </c>
      <c r="R4" s="10" t="s">
        <v>21</v>
      </c>
      <c r="S4" s="10" t="s">
        <v>18</v>
      </c>
      <c r="T4" s="12" t="s">
        <v>19</v>
      </c>
      <c r="U4" s="10" t="s">
        <v>20</v>
      </c>
      <c r="V4" s="10" t="s">
        <v>21</v>
      </c>
      <c r="W4" s="10" t="s">
        <v>16</v>
      </c>
      <c r="X4" s="10" t="s">
        <v>18</v>
      </c>
      <c r="Y4" s="12" t="s">
        <v>19</v>
      </c>
      <c r="Z4" s="10" t="s">
        <v>20</v>
      </c>
      <c r="AA4" s="10" t="s">
        <v>21</v>
      </c>
      <c r="AB4" s="10" t="s">
        <v>18</v>
      </c>
      <c r="AC4" s="12" t="s">
        <v>19</v>
      </c>
      <c r="AD4" s="10" t="s">
        <v>20</v>
      </c>
      <c r="AE4" s="10" t="s">
        <v>21</v>
      </c>
      <c r="AF4" s="10" t="s">
        <v>18</v>
      </c>
      <c r="AG4" s="12" t="s">
        <v>19</v>
      </c>
      <c r="AH4" s="34" t="s">
        <v>20</v>
      </c>
      <c r="AI4" s="34" t="s">
        <v>21</v>
      </c>
      <c r="AJ4" s="10" t="s">
        <v>18</v>
      </c>
      <c r="AK4" s="12" t="s">
        <v>19</v>
      </c>
      <c r="AL4" s="34"/>
      <c r="AM4" s="35"/>
    </row>
    <row r="5" s="1" customFormat="1" ht="17.4" spans="1:39">
      <c r="A5" s="12" t="s">
        <v>22</v>
      </c>
      <c r="B5" s="12" t="s">
        <v>23</v>
      </c>
      <c r="C5" s="13">
        <v>8.75</v>
      </c>
      <c r="D5" s="12">
        <v>18</v>
      </c>
      <c r="E5" s="12">
        <v>24</v>
      </c>
      <c r="F5" s="12">
        <f t="shared" ref="F5:F20" si="0">SUM(D5:E5)</f>
        <v>42</v>
      </c>
      <c r="G5" s="12">
        <f t="shared" ref="G5:G20" si="1">F5*C5</f>
        <v>367.5</v>
      </c>
      <c r="H5" s="12">
        <v>5</v>
      </c>
      <c r="I5" s="12">
        <v>8</v>
      </c>
      <c r="J5" s="12">
        <v>4</v>
      </c>
      <c r="K5" s="12">
        <f t="shared" ref="K5:K20" si="2">SUM(H5:J5)</f>
        <v>17</v>
      </c>
      <c r="L5" s="12">
        <f t="shared" ref="L5:L20" si="3">K5*C5</f>
        <v>148.75</v>
      </c>
      <c r="M5" s="12">
        <v>3</v>
      </c>
      <c r="N5" s="12">
        <v>4</v>
      </c>
      <c r="O5" s="12">
        <f t="shared" ref="O5:O20" si="4">SUM(M5:N5)</f>
        <v>7</v>
      </c>
      <c r="P5" s="12">
        <f t="shared" ref="P5:P20" si="5">O5*C5</f>
        <v>61.25</v>
      </c>
      <c r="Q5" s="12">
        <v>3</v>
      </c>
      <c r="R5" s="12">
        <v>5</v>
      </c>
      <c r="S5" s="12">
        <f t="shared" ref="S5:S20" si="6">SUM(Q5:R5)</f>
        <v>8</v>
      </c>
      <c r="T5" s="12">
        <f t="shared" ref="T5:T20" si="7">S5*C5</f>
        <v>70</v>
      </c>
      <c r="U5" s="12">
        <v>5</v>
      </c>
      <c r="V5" s="12">
        <v>8</v>
      </c>
      <c r="W5" s="12">
        <v>6</v>
      </c>
      <c r="X5" s="12">
        <f t="shared" ref="X5:X20" si="8">SUM(U5:W5)</f>
        <v>19</v>
      </c>
      <c r="Y5" s="12">
        <f t="shared" ref="Y5:Y20" si="9">X5*C5</f>
        <v>166.25</v>
      </c>
      <c r="Z5" s="12">
        <v>3</v>
      </c>
      <c r="AA5" s="12">
        <v>4</v>
      </c>
      <c r="AB5" s="12">
        <f t="shared" ref="AB5:AB20" si="10">SUM(Z5:AA5)</f>
        <v>7</v>
      </c>
      <c r="AC5" s="12">
        <f t="shared" ref="AC5:AC20" si="11">AB5*C5</f>
        <v>61.25</v>
      </c>
      <c r="AD5" s="12">
        <v>3</v>
      </c>
      <c r="AE5" s="12">
        <v>4</v>
      </c>
      <c r="AF5" s="12">
        <f t="shared" ref="AF5:AF20" si="12">SUM(AD5:AE5)</f>
        <v>7</v>
      </c>
      <c r="AG5" s="12">
        <f t="shared" ref="AG5:AG20" si="13">AF5*C5</f>
        <v>61.25</v>
      </c>
      <c r="AH5" s="12">
        <v>3</v>
      </c>
      <c r="AI5" s="12">
        <v>4</v>
      </c>
      <c r="AJ5" s="12">
        <f t="shared" ref="AJ5:AJ20" si="14">SUM(AH5:AI5)</f>
        <v>7</v>
      </c>
      <c r="AK5" s="12">
        <f t="shared" ref="AK5:AK20" si="15">AJ5*C5</f>
        <v>61.25</v>
      </c>
      <c r="AL5" s="36">
        <f t="shared" ref="AL5:AL21" si="16">G5+L5+P5+T5+Y5+AC5+AG5+AK5</f>
        <v>997.5</v>
      </c>
      <c r="AM5" s="37" t="s">
        <v>24</v>
      </c>
    </row>
    <row r="6" s="1" customFormat="1" ht="17.4" spans="1:39">
      <c r="A6" s="12"/>
      <c r="B6" s="12" t="s">
        <v>25</v>
      </c>
      <c r="C6" s="13">
        <v>8.75</v>
      </c>
      <c r="D6" s="12">
        <v>18</v>
      </c>
      <c r="E6" s="12">
        <v>24</v>
      </c>
      <c r="F6" s="12">
        <f t="shared" si="0"/>
        <v>42</v>
      </c>
      <c r="G6" s="12">
        <f t="shared" si="1"/>
        <v>367.5</v>
      </c>
      <c r="H6" s="12">
        <v>5</v>
      </c>
      <c r="I6" s="12">
        <v>8</v>
      </c>
      <c r="J6" s="12">
        <v>4</v>
      </c>
      <c r="K6" s="12">
        <f t="shared" si="2"/>
        <v>17</v>
      </c>
      <c r="L6" s="12">
        <f t="shared" si="3"/>
        <v>148.75</v>
      </c>
      <c r="M6" s="12">
        <v>3</v>
      </c>
      <c r="N6" s="12">
        <v>4</v>
      </c>
      <c r="O6" s="12">
        <f t="shared" si="4"/>
        <v>7</v>
      </c>
      <c r="P6" s="12">
        <f t="shared" si="5"/>
        <v>61.25</v>
      </c>
      <c r="Q6" s="12">
        <v>3</v>
      </c>
      <c r="R6" s="12">
        <v>5</v>
      </c>
      <c r="S6" s="12">
        <f t="shared" si="6"/>
        <v>8</v>
      </c>
      <c r="T6" s="12">
        <f t="shared" si="7"/>
        <v>70</v>
      </c>
      <c r="U6" s="12">
        <v>5</v>
      </c>
      <c r="V6" s="12">
        <v>8</v>
      </c>
      <c r="W6" s="12">
        <v>6</v>
      </c>
      <c r="X6" s="12">
        <f t="shared" si="8"/>
        <v>19</v>
      </c>
      <c r="Y6" s="12">
        <f t="shared" si="9"/>
        <v>166.25</v>
      </c>
      <c r="Z6" s="12">
        <v>3</v>
      </c>
      <c r="AA6" s="12">
        <v>4</v>
      </c>
      <c r="AB6" s="12">
        <f t="shared" si="10"/>
        <v>7</v>
      </c>
      <c r="AC6" s="12">
        <f t="shared" si="11"/>
        <v>61.25</v>
      </c>
      <c r="AD6" s="12">
        <v>3</v>
      </c>
      <c r="AE6" s="12">
        <v>4</v>
      </c>
      <c r="AF6" s="12">
        <f t="shared" si="12"/>
        <v>7</v>
      </c>
      <c r="AG6" s="12">
        <f t="shared" si="13"/>
        <v>61.25</v>
      </c>
      <c r="AH6" s="12">
        <v>3</v>
      </c>
      <c r="AI6" s="12">
        <v>4</v>
      </c>
      <c r="AJ6" s="12">
        <f t="shared" si="14"/>
        <v>7</v>
      </c>
      <c r="AK6" s="12">
        <f t="shared" si="15"/>
        <v>61.25</v>
      </c>
      <c r="AL6" s="36">
        <f t="shared" si="16"/>
        <v>997.5</v>
      </c>
      <c r="AM6" s="37" t="s">
        <v>24</v>
      </c>
    </row>
    <row r="7" s="1" customFormat="1" ht="17.4" spans="1:39">
      <c r="A7" s="12"/>
      <c r="B7" s="12" t="s">
        <v>26</v>
      </c>
      <c r="C7" s="13">
        <v>1.2</v>
      </c>
      <c r="D7" s="12">
        <v>18</v>
      </c>
      <c r="E7" s="12">
        <v>24</v>
      </c>
      <c r="F7" s="12">
        <f t="shared" si="0"/>
        <v>42</v>
      </c>
      <c r="G7" s="12">
        <f t="shared" si="1"/>
        <v>50.4</v>
      </c>
      <c r="H7" s="12">
        <v>5</v>
      </c>
      <c r="I7" s="12">
        <v>8</v>
      </c>
      <c r="J7" s="12">
        <v>4</v>
      </c>
      <c r="K7" s="12">
        <f t="shared" si="2"/>
        <v>17</v>
      </c>
      <c r="L7" s="12">
        <f t="shared" si="3"/>
        <v>20.4</v>
      </c>
      <c r="M7" s="12">
        <v>3</v>
      </c>
      <c r="N7" s="12">
        <v>4</v>
      </c>
      <c r="O7" s="12">
        <f t="shared" si="4"/>
        <v>7</v>
      </c>
      <c r="P7" s="12">
        <f t="shared" si="5"/>
        <v>8.4</v>
      </c>
      <c r="Q7" s="12">
        <v>3</v>
      </c>
      <c r="R7" s="12">
        <v>5</v>
      </c>
      <c r="S7" s="12">
        <f t="shared" si="6"/>
        <v>8</v>
      </c>
      <c r="T7" s="12">
        <f t="shared" si="7"/>
        <v>9.6</v>
      </c>
      <c r="U7" s="12">
        <v>5</v>
      </c>
      <c r="V7" s="12">
        <v>8</v>
      </c>
      <c r="W7" s="12">
        <v>6</v>
      </c>
      <c r="X7" s="12">
        <f t="shared" si="8"/>
        <v>19</v>
      </c>
      <c r="Y7" s="12">
        <f t="shared" si="9"/>
        <v>22.8</v>
      </c>
      <c r="Z7" s="12">
        <v>3</v>
      </c>
      <c r="AA7" s="12">
        <v>4</v>
      </c>
      <c r="AB7" s="12">
        <f t="shared" si="10"/>
        <v>7</v>
      </c>
      <c r="AC7" s="12">
        <f t="shared" si="11"/>
        <v>8.4</v>
      </c>
      <c r="AD7" s="12">
        <v>3</v>
      </c>
      <c r="AE7" s="12">
        <v>4</v>
      </c>
      <c r="AF7" s="12">
        <f t="shared" si="12"/>
        <v>7</v>
      </c>
      <c r="AG7" s="12">
        <f t="shared" si="13"/>
        <v>8.4</v>
      </c>
      <c r="AH7" s="12">
        <v>3</v>
      </c>
      <c r="AI7" s="12">
        <v>4</v>
      </c>
      <c r="AJ7" s="12">
        <f t="shared" si="14"/>
        <v>7</v>
      </c>
      <c r="AK7" s="12">
        <f t="shared" si="15"/>
        <v>8.4</v>
      </c>
      <c r="AL7" s="36">
        <f t="shared" si="16"/>
        <v>136.8</v>
      </c>
      <c r="AM7" s="37" t="s">
        <v>27</v>
      </c>
    </row>
    <row r="8" s="1" customFormat="1" ht="17.4" spans="1:39">
      <c r="A8" s="12"/>
      <c r="B8" s="12" t="s">
        <v>28</v>
      </c>
      <c r="C8" s="13">
        <v>1.2</v>
      </c>
      <c r="D8" s="12">
        <v>18</v>
      </c>
      <c r="E8" s="12">
        <v>24</v>
      </c>
      <c r="F8" s="12">
        <f t="shared" si="0"/>
        <v>42</v>
      </c>
      <c r="G8" s="12">
        <f t="shared" si="1"/>
        <v>50.4</v>
      </c>
      <c r="H8" s="12">
        <v>5</v>
      </c>
      <c r="I8" s="12">
        <v>8</v>
      </c>
      <c r="J8" s="12">
        <v>4</v>
      </c>
      <c r="K8" s="12">
        <f t="shared" si="2"/>
        <v>17</v>
      </c>
      <c r="L8" s="12">
        <f t="shared" si="3"/>
        <v>20.4</v>
      </c>
      <c r="M8" s="12">
        <v>3</v>
      </c>
      <c r="N8" s="12">
        <v>4</v>
      </c>
      <c r="O8" s="12">
        <f t="shared" si="4"/>
        <v>7</v>
      </c>
      <c r="P8" s="12">
        <f t="shared" si="5"/>
        <v>8.4</v>
      </c>
      <c r="Q8" s="12">
        <v>3</v>
      </c>
      <c r="R8" s="12">
        <v>5</v>
      </c>
      <c r="S8" s="12">
        <f t="shared" si="6"/>
        <v>8</v>
      </c>
      <c r="T8" s="12">
        <f t="shared" si="7"/>
        <v>9.6</v>
      </c>
      <c r="U8" s="12">
        <v>5</v>
      </c>
      <c r="V8" s="12">
        <v>8</v>
      </c>
      <c r="W8" s="12">
        <v>6</v>
      </c>
      <c r="X8" s="12">
        <f t="shared" si="8"/>
        <v>19</v>
      </c>
      <c r="Y8" s="12">
        <f t="shared" si="9"/>
        <v>22.8</v>
      </c>
      <c r="Z8" s="12">
        <v>3</v>
      </c>
      <c r="AA8" s="12">
        <v>4</v>
      </c>
      <c r="AB8" s="12">
        <f t="shared" si="10"/>
        <v>7</v>
      </c>
      <c r="AC8" s="12">
        <f t="shared" si="11"/>
        <v>8.4</v>
      </c>
      <c r="AD8" s="12">
        <v>3</v>
      </c>
      <c r="AE8" s="12">
        <v>4</v>
      </c>
      <c r="AF8" s="12">
        <f t="shared" si="12"/>
        <v>7</v>
      </c>
      <c r="AG8" s="12">
        <f t="shared" si="13"/>
        <v>8.4</v>
      </c>
      <c r="AH8" s="12">
        <v>3</v>
      </c>
      <c r="AI8" s="12">
        <v>4</v>
      </c>
      <c r="AJ8" s="12">
        <f t="shared" si="14"/>
        <v>7</v>
      </c>
      <c r="AK8" s="12">
        <f t="shared" si="15"/>
        <v>8.4</v>
      </c>
      <c r="AL8" s="36">
        <f t="shared" si="16"/>
        <v>136.8</v>
      </c>
      <c r="AM8" s="37" t="s">
        <v>29</v>
      </c>
    </row>
    <row r="9" s="1" customFormat="1" ht="17.4" spans="1:39">
      <c r="A9" s="12" t="s">
        <v>30</v>
      </c>
      <c r="B9" s="12" t="s">
        <v>23</v>
      </c>
      <c r="C9" s="13">
        <v>8.75</v>
      </c>
      <c r="D9" s="12">
        <v>18</v>
      </c>
      <c r="E9" s="12">
        <v>24</v>
      </c>
      <c r="F9" s="12">
        <f t="shared" si="0"/>
        <v>42</v>
      </c>
      <c r="G9" s="12">
        <f t="shared" si="1"/>
        <v>367.5</v>
      </c>
      <c r="H9" s="12">
        <v>5</v>
      </c>
      <c r="I9" s="12">
        <v>8</v>
      </c>
      <c r="J9" s="12">
        <v>4</v>
      </c>
      <c r="K9" s="12">
        <f t="shared" si="2"/>
        <v>17</v>
      </c>
      <c r="L9" s="12">
        <f t="shared" si="3"/>
        <v>148.75</v>
      </c>
      <c r="M9" s="12">
        <v>3</v>
      </c>
      <c r="N9" s="12">
        <v>4</v>
      </c>
      <c r="O9" s="12">
        <f t="shared" si="4"/>
        <v>7</v>
      </c>
      <c r="P9" s="12">
        <f t="shared" si="5"/>
        <v>61.25</v>
      </c>
      <c r="Q9" s="12">
        <v>3</v>
      </c>
      <c r="R9" s="12">
        <v>5</v>
      </c>
      <c r="S9" s="12">
        <f t="shared" si="6"/>
        <v>8</v>
      </c>
      <c r="T9" s="12">
        <f t="shared" si="7"/>
        <v>70</v>
      </c>
      <c r="U9" s="12">
        <v>5</v>
      </c>
      <c r="V9" s="12">
        <v>8</v>
      </c>
      <c r="W9" s="12">
        <v>6</v>
      </c>
      <c r="X9" s="12">
        <f t="shared" si="8"/>
        <v>19</v>
      </c>
      <c r="Y9" s="12">
        <f t="shared" si="9"/>
        <v>166.25</v>
      </c>
      <c r="Z9" s="12">
        <v>3</v>
      </c>
      <c r="AA9" s="12">
        <v>4</v>
      </c>
      <c r="AB9" s="12">
        <f t="shared" si="10"/>
        <v>7</v>
      </c>
      <c r="AC9" s="12">
        <f t="shared" si="11"/>
        <v>61.25</v>
      </c>
      <c r="AD9" s="12">
        <v>3</v>
      </c>
      <c r="AE9" s="12">
        <v>4</v>
      </c>
      <c r="AF9" s="12">
        <f t="shared" si="12"/>
        <v>7</v>
      </c>
      <c r="AG9" s="12">
        <f t="shared" si="13"/>
        <v>61.25</v>
      </c>
      <c r="AH9" s="12">
        <v>3</v>
      </c>
      <c r="AI9" s="12">
        <v>4</v>
      </c>
      <c r="AJ9" s="12">
        <f t="shared" si="14"/>
        <v>7</v>
      </c>
      <c r="AK9" s="12">
        <f t="shared" si="15"/>
        <v>61.25</v>
      </c>
      <c r="AL9" s="36">
        <f t="shared" si="16"/>
        <v>997.5</v>
      </c>
      <c r="AM9" s="37" t="s">
        <v>24</v>
      </c>
    </row>
    <row r="10" s="1" customFormat="1" ht="17.4" spans="1:39">
      <c r="A10" s="12"/>
      <c r="B10" s="12" t="s">
        <v>25</v>
      </c>
      <c r="C10" s="13">
        <v>8.75</v>
      </c>
      <c r="D10" s="12">
        <v>18</v>
      </c>
      <c r="E10" s="12">
        <v>24</v>
      </c>
      <c r="F10" s="12">
        <f t="shared" si="0"/>
        <v>42</v>
      </c>
      <c r="G10" s="12">
        <f t="shared" si="1"/>
        <v>367.5</v>
      </c>
      <c r="H10" s="12">
        <v>5</v>
      </c>
      <c r="I10" s="12">
        <v>8</v>
      </c>
      <c r="J10" s="12">
        <v>4</v>
      </c>
      <c r="K10" s="12">
        <f t="shared" si="2"/>
        <v>17</v>
      </c>
      <c r="L10" s="12">
        <f t="shared" si="3"/>
        <v>148.75</v>
      </c>
      <c r="M10" s="12">
        <v>3</v>
      </c>
      <c r="N10" s="12">
        <v>4</v>
      </c>
      <c r="O10" s="12">
        <f t="shared" si="4"/>
        <v>7</v>
      </c>
      <c r="P10" s="12">
        <f t="shared" si="5"/>
        <v>61.25</v>
      </c>
      <c r="Q10" s="12">
        <v>3</v>
      </c>
      <c r="R10" s="12">
        <v>5</v>
      </c>
      <c r="S10" s="12">
        <f t="shared" si="6"/>
        <v>8</v>
      </c>
      <c r="T10" s="12">
        <f t="shared" si="7"/>
        <v>70</v>
      </c>
      <c r="U10" s="12">
        <v>5</v>
      </c>
      <c r="V10" s="12">
        <v>8</v>
      </c>
      <c r="W10" s="12">
        <v>6</v>
      </c>
      <c r="X10" s="12">
        <f t="shared" si="8"/>
        <v>19</v>
      </c>
      <c r="Y10" s="12">
        <f t="shared" si="9"/>
        <v>166.25</v>
      </c>
      <c r="Z10" s="12">
        <v>3</v>
      </c>
      <c r="AA10" s="12">
        <v>4</v>
      </c>
      <c r="AB10" s="12">
        <f t="shared" si="10"/>
        <v>7</v>
      </c>
      <c r="AC10" s="12">
        <f t="shared" si="11"/>
        <v>61.25</v>
      </c>
      <c r="AD10" s="12">
        <v>3</v>
      </c>
      <c r="AE10" s="12">
        <v>4</v>
      </c>
      <c r="AF10" s="12">
        <f t="shared" si="12"/>
        <v>7</v>
      </c>
      <c r="AG10" s="12">
        <f t="shared" si="13"/>
        <v>61.25</v>
      </c>
      <c r="AH10" s="12">
        <v>3</v>
      </c>
      <c r="AI10" s="12">
        <v>4</v>
      </c>
      <c r="AJ10" s="12">
        <f t="shared" si="14"/>
        <v>7</v>
      </c>
      <c r="AK10" s="12">
        <f t="shared" si="15"/>
        <v>61.25</v>
      </c>
      <c r="AL10" s="36">
        <f t="shared" si="16"/>
        <v>997.5</v>
      </c>
      <c r="AM10" s="37" t="s">
        <v>24</v>
      </c>
    </row>
    <row r="11" s="1" customFormat="1" ht="17.4" spans="1:39">
      <c r="A11" s="12"/>
      <c r="B11" s="12" t="s">
        <v>26</v>
      </c>
      <c r="C11" s="13">
        <v>1.2</v>
      </c>
      <c r="D11" s="12">
        <v>18</v>
      </c>
      <c r="E11" s="12">
        <v>24</v>
      </c>
      <c r="F11" s="12">
        <f t="shared" si="0"/>
        <v>42</v>
      </c>
      <c r="G11" s="12">
        <f t="shared" si="1"/>
        <v>50.4</v>
      </c>
      <c r="H11" s="12">
        <v>5</v>
      </c>
      <c r="I11" s="12">
        <v>8</v>
      </c>
      <c r="J11" s="12">
        <v>4</v>
      </c>
      <c r="K11" s="12">
        <f t="shared" si="2"/>
        <v>17</v>
      </c>
      <c r="L11" s="12">
        <f t="shared" si="3"/>
        <v>20.4</v>
      </c>
      <c r="M11" s="12">
        <v>3</v>
      </c>
      <c r="N11" s="12">
        <v>4</v>
      </c>
      <c r="O11" s="12">
        <f t="shared" si="4"/>
        <v>7</v>
      </c>
      <c r="P11" s="12">
        <f t="shared" si="5"/>
        <v>8.4</v>
      </c>
      <c r="Q11" s="12">
        <v>3</v>
      </c>
      <c r="R11" s="12">
        <v>5</v>
      </c>
      <c r="S11" s="12">
        <f t="shared" si="6"/>
        <v>8</v>
      </c>
      <c r="T11" s="12">
        <f t="shared" si="7"/>
        <v>9.6</v>
      </c>
      <c r="U11" s="12">
        <v>5</v>
      </c>
      <c r="V11" s="12">
        <v>8</v>
      </c>
      <c r="W11" s="12">
        <v>6</v>
      </c>
      <c r="X11" s="12">
        <f t="shared" si="8"/>
        <v>19</v>
      </c>
      <c r="Y11" s="12">
        <f t="shared" si="9"/>
        <v>22.8</v>
      </c>
      <c r="Z11" s="12">
        <v>3</v>
      </c>
      <c r="AA11" s="12">
        <v>4</v>
      </c>
      <c r="AB11" s="12">
        <f t="shared" si="10"/>
        <v>7</v>
      </c>
      <c r="AC11" s="12">
        <f t="shared" si="11"/>
        <v>8.4</v>
      </c>
      <c r="AD11" s="12">
        <v>3</v>
      </c>
      <c r="AE11" s="12">
        <v>4</v>
      </c>
      <c r="AF11" s="12">
        <f t="shared" si="12"/>
        <v>7</v>
      </c>
      <c r="AG11" s="12">
        <f t="shared" si="13"/>
        <v>8.4</v>
      </c>
      <c r="AH11" s="12">
        <v>3</v>
      </c>
      <c r="AI11" s="12">
        <v>4</v>
      </c>
      <c r="AJ11" s="12">
        <f t="shared" si="14"/>
        <v>7</v>
      </c>
      <c r="AK11" s="12">
        <f t="shared" si="15"/>
        <v>8.4</v>
      </c>
      <c r="AL11" s="36">
        <f t="shared" si="16"/>
        <v>136.8</v>
      </c>
      <c r="AM11" s="37" t="s">
        <v>27</v>
      </c>
    </row>
    <row r="12" s="1" customFormat="1" ht="17.4" spans="1:39">
      <c r="A12" s="12"/>
      <c r="B12" s="12" t="s">
        <v>28</v>
      </c>
      <c r="C12" s="13">
        <v>1.2</v>
      </c>
      <c r="D12" s="12">
        <v>18</v>
      </c>
      <c r="E12" s="12">
        <v>24</v>
      </c>
      <c r="F12" s="12">
        <f t="shared" si="0"/>
        <v>42</v>
      </c>
      <c r="G12" s="12">
        <f t="shared" si="1"/>
        <v>50.4</v>
      </c>
      <c r="H12" s="12">
        <v>5</v>
      </c>
      <c r="I12" s="12">
        <v>8</v>
      </c>
      <c r="J12" s="12">
        <v>4</v>
      </c>
      <c r="K12" s="12">
        <f t="shared" si="2"/>
        <v>17</v>
      </c>
      <c r="L12" s="12">
        <f t="shared" si="3"/>
        <v>20.4</v>
      </c>
      <c r="M12" s="12">
        <v>3</v>
      </c>
      <c r="N12" s="12">
        <v>4</v>
      </c>
      <c r="O12" s="12">
        <f t="shared" si="4"/>
        <v>7</v>
      </c>
      <c r="P12" s="12">
        <f t="shared" si="5"/>
        <v>8.4</v>
      </c>
      <c r="Q12" s="12">
        <v>3</v>
      </c>
      <c r="R12" s="12">
        <v>5</v>
      </c>
      <c r="S12" s="12">
        <f t="shared" si="6"/>
        <v>8</v>
      </c>
      <c r="T12" s="12">
        <f t="shared" si="7"/>
        <v>9.6</v>
      </c>
      <c r="U12" s="12">
        <v>5</v>
      </c>
      <c r="V12" s="12">
        <v>8</v>
      </c>
      <c r="W12" s="12">
        <v>6</v>
      </c>
      <c r="X12" s="12">
        <f t="shared" si="8"/>
        <v>19</v>
      </c>
      <c r="Y12" s="12">
        <f t="shared" si="9"/>
        <v>22.8</v>
      </c>
      <c r="Z12" s="12">
        <v>3</v>
      </c>
      <c r="AA12" s="12">
        <v>4</v>
      </c>
      <c r="AB12" s="12">
        <f t="shared" si="10"/>
        <v>7</v>
      </c>
      <c r="AC12" s="12">
        <f t="shared" si="11"/>
        <v>8.4</v>
      </c>
      <c r="AD12" s="12">
        <v>3</v>
      </c>
      <c r="AE12" s="12">
        <v>4</v>
      </c>
      <c r="AF12" s="12">
        <f t="shared" si="12"/>
        <v>7</v>
      </c>
      <c r="AG12" s="12">
        <f t="shared" si="13"/>
        <v>8.4</v>
      </c>
      <c r="AH12" s="12">
        <v>3</v>
      </c>
      <c r="AI12" s="12">
        <v>4</v>
      </c>
      <c r="AJ12" s="12">
        <f t="shared" si="14"/>
        <v>7</v>
      </c>
      <c r="AK12" s="12">
        <f t="shared" si="15"/>
        <v>8.4</v>
      </c>
      <c r="AL12" s="36">
        <f t="shared" si="16"/>
        <v>136.8</v>
      </c>
      <c r="AM12" s="37" t="s">
        <v>29</v>
      </c>
    </row>
    <row r="13" s="1" customFormat="1" ht="17.4" spans="1:39">
      <c r="A13" s="12" t="s">
        <v>31</v>
      </c>
      <c r="B13" s="12" t="s">
        <v>23</v>
      </c>
      <c r="C13" s="13">
        <v>8.75</v>
      </c>
      <c r="D13" s="12">
        <v>18</v>
      </c>
      <c r="E13" s="12">
        <v>24</v>
      </c>
      <c r="F13" s="12">
        <f t="shared" si="0"/>
        <v>42</v>
      </c>
      <c r="G13" s="12">
        <f t="shared" si="1"/>
        <v>367.5</v>
      </c>
      <c r="H13" s="12">
        <v>5</v>
      </c>
      <c r="I13" s="12">
        <v>8</v>
      </c>
      <c r="J13" s="12">
        <v>4</v>
      </c>
      <c r="K13" s="12">
        <f t="shared" si="2"/>
        <v>17</v>
      </c>
      <c r="L13" s="12">
        <f t="shared" si="3"/>
        <v>148.75</v>
      </c>
      <c r="M13" s="12">
        <v>3</v>
      </c>
      <c r="N13" s="12">
        <v>4</v>
      </c>
      <c r="O13" s="12">
        <f t="shared" si="4"/>
        <v>7</v>
      </c>
      <c r="P13" s="12">
        <f t="shared" si="5"/>
        <v>61.25</v>
      </c>
      <c r="Q13" s="12">
        <v>3</v>
      </c>
      <c r="R13" s="12">
        <v>5</v>
      </c>
      <c r="S13" s="12">
        <f t="shared" si="6"/>
        <v>8</v>
      </c>
      <c r="T13" s="12">
        <f t="shared" si="7"/>
        <v>70</v>
      </c>
      <c r="U13" s="12">
        <v>5</v>
      </c>
      <c r="V13" s="12">
        <v>8</v>
      </c>
      <c r="W13" s="12">
        <v>6</v>
      </c>
      <c r="X13" s="12">
        <f t="shared" si="8"/>
        <v>19</v>
      </c>
      <c r="Y13" s="12">
        <f t="shared" si="9"/>
        <v>166.25</v>
      </c>
      <c r="Z13" s="12">
        <v>3</v>
      </c>
      <c r="AA13" s="12">
        <v>4</v>
      </c>
      <c r="AB13" s="12">
        <f t="shared" si="10"/>
        <v>7</v>
      </c>
      <c r="AC13" s="12">
        <f t="shared" si="11"/>
        <v>61.25</v>
      </c>
      <c r="AD13" s="12">
        <v>3</v>
      </c>
      <c r="AE13" s="12">
        <v>4</v>
      </c>
      <c r="AF13" s="12">
        <f t="shared" si="12"/>
        <v>7</v>
      </c>
      <c r="AG13" s="12">
        <f t="shared" si="13"/>
        <v>61.25</v>
      </c>
      <c r="AH13" s="12">
        <v>3</v>
      </c>
      <c r="AI13" s="12">
        <v>4</v>
      </c>
      <c r="AJ13" s="12">
        <f t="shared" si="14"/>
        <v>7</v>
      </c>
      <c r="AK13" s="12">
        <f t="shared" si="15"/>
        <v>61.25</v>
      </c>
      <c r="AL13" s="36">
        <f t="shared" si="16"/>
        <v>997.5</v>
      </c>
      <c r="AM13" s="37" t="s">
        <v>24</v>
      </c>
    </row>
    <row r="14" s="1" customFormat="1" ht="17.4" spans="1:39">
      <c r="A14" s="12"/>
      <c r="B14" s="12" t="s">
        <v>25</v>
      </c>
      <c r="C14" s="13">
        <v>8.75</v>
      </c>
      <c r="D14" s="12">
        <v>18</v>
      </c>
      <c r="E14" s="12">
        <v>24</v>
      </c>
      <c r="F14" s="12">
        <f t="shared" si="0"/>
        <v>42</v>
      </c>
      <c r="G14" s="12">
        <f t="shared" si="1"/>
        <v>367.5</v>
      </c>
      <c r="H14" s="12">
        <v>5</v>
      </c>
      <c r="I14" s="12">
        <v>8</v>
      </c>
      <c r="J14" s="12">
        <v>4</v>
      </c>
      <c r="K14" s="12">
        <f t="shared" si="2"/>
        <v>17</v>
      </c>
      <c r="L14" s="12">
        <f t="shared" si="3"/>
        <v>148.75</v>
      </c>
      <c r="M14" s="12">
        <v>3</v>
      </c>
      <c r="N14" s="12">
        <v>4</v>
      </c>
      <c r="O14" s="12">
        <f t="shared" si="4"/>
        <v>7</v>
      </c>
      <c r="P14" s="12">
        <f t="shared" si="5"/>
        <v>61.25</v>
      </c>
      <c r="Q14" s="12">
        <v>3</v>
      </c>
      <c r="R14" s="12">
        <v>5</v>
      </c>
      <c r="S14" s="12">
        <f t="shared" si="6"/>
        <v>8</v>
      </c>
      <c r="T14" s="12">
        <f t="shared" si="7"/>
        <v>70</v>
      </c>
      <c r="U14" s="12">
        <v>5</v>
      </c>
      <c r="V14" s="12">
        <v>8</v>
      </c>
      <c r="W14" s="12">
        <v>6</v>
      </c>
      <c r="X14" s="12">
        <f t="shared" si="8"/>
        <v>19</v>
      </c>
      <c r="Y14" s="12">
        <f t="shared" si="9"/>
        <v>166.25</v>
      </c>
      <c r="Z14" s="12">
        <v>3</v>
      </c>
      <c r="AA14" s="12">
        <v>4</v>
      </c>
      <c r="AB14" s="12">
        <f t="shared" si="10"/>
        <v>7</v>
      </c>
      <c r="AC14" s="12">
        <f t="shared" si="11"/>
        <v>61.25</v>
      </c>
      <c r="AD14" s="12">
        <v>3</v>
      </c>
      <c r="AE14" s="12">
        <v>4</v>
      </c>
      <c r="AF14" s="12">
        <f t="shared" si="12"/>
        <v>7</v>
      </c>
      <c r="AG14" s="12">
        <f t="shared" si="13"/>
        <v>61.25</v>
      </c>
      <c r="AH14" s="12">
        <v>3</v>
      </c>
      <c r="AI14" s="12">
        <v>4</v>
      </c>
      <c r="AJ14" s="12">
        <f t="shared" si="14"/>
        <v>7</v>
      </c>
      <c r="AK14" s="12">
        <f t="shared" si="15"/>
        <v>61.25</v>
      </c>
      <c r="AL14" s="36">
        <f t="shared" si="16"/>
        <v>997.5</v>
      </c>
      <c r="AM14" s="37" t="s">
        <v>24</v>
      </c>
    </row>
    <row r="15" s="1" customFormat="1" ht="17.4" spans="1:39">
      <c r="A15" s="12"/>
      <c r="B15" s="12" t="s">
        <v>26</v>
      </c>
      <c r="C15" s="13">
        <v>1.2</v>
      </c>
      <c r="D15" s="12">
        <v>18</v>
      </c>
      <c r="E15" s="12">
        <v>24</v>
      </c>
      <c r="F15" s="12">
        <f t="shared" si="0"/>
        <v>42</v>
      </c>
      <c r="G15" s="12">
        <f t="shared" si="1"/>
        <v>50.4</v>
      </c>
      <c r="H15" s="12">
        <v>5</v>
      </c>
      <c r="I15" s="12">
        <v>8</v>
      </c>
      <c r="J15" s="12">
        <v>4</v>
      </c>
      <c r="K15" s="12">
        <f t="shared" si="2"/>
        <v>17</v>
      </c>
      <c r="L15" s="12">
        <f t="shared" si="3"/>
        <v>20.4</v>
      </c>
      <c r="M15" s="12">
        <v>3</v>
      </c>
      <c r="N15" s="12">
        <v>4</v>
      </c>
      <c r="O15" s="12">
        <f t="shared" si="4"/>
        <v>7</v>
      </c>
      <c r="P15" s="12">
        <f t="shared" si="5"/>
        <v>8.4</v>
      </c>
      <c r="Q15" s="12">
        <v>3</v>
      </c>
      <c r="R15" s="12">
        <v>5</v>
      </c>
      <c r="S15" s="12">
        <f t="shared" si="6"/>
        <v>8</v>
      </c>
      <c r="T15" s="12">
        <f t="shared" si="7"/>
        <v>9.6</v>
      </c>
      <c r="U15" s="12">
        <v>5</v>
      </c>
      <c r="V15" s="12">
        <v>8</v>
      </c>
      <c r="W15" s="12">
        <v>6</v>
      </c>
      <c r="X15" s="12">
        <f t="shared" si="8"/>
        <v>19</v>
      </c>
      <c r="Y15" s="12">
        <f t="shared" si="9"/>
        <v>22.8</v>
      </c>
      <c r="Z15" s="12">
        <v>3</v>
      </c>
      <c r="AA15" s="12">
        <v>4</v>
      </c>
      <c r="AB15" s="12">
        <f t="shared" si="10"/>
        <v>7</v>
      </c>
      <c r="AC15" s="12">
        <f t="shared" si="11"/>
        <v>8.4</v>
      </c>
      <c r="AD15" s="12">
        <v>3</v>
      </c>
      <c r="AE15" s="12">
        <v>4</v>
      </c>
      <c r="AF15" s="12">
        <f t="shared" si="12"/>
        <v>7</v>
      </c>
      <c r="AG15" s="12">
        <f t="shared" si="13"/>
        <v>8.4</v>
      </c>
      <c r="AH15" s="12">
        <v>3</v>
      </c>
      <c r="AI15" s="12">
        <v>4</v>
      </c>
      <c r="AJ15" s="12">
        <f t="shared" si="14"/>
        <v>7</v>
      </c>
      <c r="AK15" s="12">
        <f t="shared" si="15"/>
        <v>8.4</v>
      </c>
      <c r="AL15" s="36">
        <f t="shared" si="16"/>
        <v>136.8</v>
      </c>
      <c r="AM15" s="37" t="s">
        <v>27</v>
      </c>
    </row>
    <row r="16" s="1" customFormat="1" ht="17.4" spans="1:39">
      <c r="A16" s="12"/>
      <c r="B16" s="12" t="s">
        <v>28</v>
      </c>
      <c r="C16" s="13">
        <v>1.2</v>
      </c>
      <c r="D16" s="12">
        <v>18</v>
      </c>
      <c r="E16" s="12">
        <v>24</v>
      </c>
      <c r="F16" s="12">
        <f t="shared" si="0"/>
        <v>42</v>
      </c>
      <c r="G16" s="12">
        <f t="shared" si="1"/>
        <v>50.4</v>
      </c>
      <c r="H16" s="12">
        <v>5</v>
      </c>
      <c r="I16" s="12">
        <v>8</v>
      </c>
      <c r="J16" s="12">
        <v>4</v>
      </c>
      <c r="K16" s="12">
        <f t="shared" si="2"/>
        <v>17</v>
      </c>
      <c r="L16" s="12">
        <f t="shared" si="3"/>
        <v>20.4</v>
      </c>
      <c r="M16" s="12">
        <v>3</v>
      </c>
      <c r="N16" s="12">
        <v>4</v>
      </c>
      <c r="O16" s="12">
        <f t="shared" si="4"/>
        <v>7</v>
      </c>
      <c r="P16" s="12">
        <f t="shared" si="5"/>
        <v>8.4</v>
      </c>
      <c r="Q16" s="12">
        <v>3</v>
      </c>
      <c r="R16" s="12">
        <v>5</v>
      </c>
      <c r="S16" s="12">
        <f t="shared" si="6"/>
        <v>8</v>
      </c>
      <c r="T16" s="12">
        <f t="shared" si="7"/>
        <v>9.6</v>
      </c>
      <c r="U16" s="12">
        <v>5</v>
      </c>
      <c r="V16" s="12">
        <v>8</v>
      </c>
      <c r="W16" s="12">
        <v>6</v>
      </c>
      <c r="X16" s="12">
        <f t="shared" si="8"/>
        <v>19</v>
      </c>
      <c r="Y16" s="12">
        <f t="shared" si="9"/>
        <v>22.8</v>
      </c>
      <c r="Z16" s="12">
        <v>3</v>
      </c>
      <c r="AA16" s="12">
        <v>4</v>
      </c>
      <c r="AB16" s="12">
        <f t="shared" si="10"/>
        <v>7</v>
      </c>
      <c r="AC16" s="12">
        <f t="shared" si="11"/>
        <v>8.4</v>
      </c>
      <c r="AD16" s="12">
        <v>3</v>
      </c>
      <c r="AE16" s="12">
        <v>4</v>
      </c>
      <c r="AF16" s="12">
        <f t="shared" si="12"/>
        <v>7</v>
      </c>
      <c r="AG16" s="12">
        <f t="shared" si="13"/>
        <v>8.4</v>
      </c>
      <c r="AH16" s="12">
        <v>3</v>
      </c>
      <c r="AI16" s="12">
        <v>4</v>
      </c>
      <c r="AJ16" s="12">
        <f t="shared" si="14"/>
        <v>7</v>
      </c>
      <c r="AK16" s="12">
        <f t="shared" si="15"/>
        <v>8.4</v>
      </c>
      <c r="AL16" s="36">
        <f t="shared" si="16"/>
        <v>136.8</v>
      </c>
      <c r="AM16" s="37" t="s">
        <v>29</v>
      </c>
    </row>
    <row r="17" s="1" customFormat="1" ht="17.4" spans="1:39">
      <c r="A17" s="7" t="s">
        <v>32</v>
      </c>
      <c r="B17" s="12" t="s">
        <v>23</v>
      </c>
      <c r="C17" s="13">
        <v>8.75</v>
      </c>
      <c r="D17" s="12">
        <v>18</v>
      </c>
      <c r="E17" s="12">
        <v>24</v>
      </c>
      <c r="F17" s="12">
        <f t="shared" si="0"/>
        <v>42</v>
      </c>
      <c r="G17" s="12">
        <f t="shared" si="1"/>
        <v>367.5</v>
      </c>
      <c r="H17" s="12">
        <v>5</v>
      </c>
      <c r="I17" s="12">
        <v>8</v>
      </c>
      <c r="J17" s="12">
        <v>4</v>
      </c>
      <c r="K17" s="12">
        <f t="shared" si="2"/>
        <v>17</v>
      </c>
      <c r="L17" s="12">
        <f t="shared" si="3"/>
        <v>148.75</v>
      </c>
      <c r="M17" s="12">
        <v>3</v>
      </c>
      <c r="N17" s="12">
        <v>4</v>
      </c>
      <c r="O17" s="12">
        <f t="shared" si="4"/>
        <v>7</v>
      </c>
      <c r="P17" s="12">
        <f t="shared" si="5"/>
        <v>61.25</v>
      </c>
      <c r="Q17" s="12">
        <v>3</v>
      </c>
      <c r="R17" s="12">
        <v>5</v>
      </c>
      <c r="S17" s="12">
        <f t="shared" si="6"/>
        <v>8</v>
      </c>
      <c r="T17" s="12">
        <f t="shared" si="7"/>
        <v>70</v>
      </c>
      <c r="U17" s="12">
        <v>5</v>
      </c>
      <c r="V17" s="12">
        <v>8</v>
      </c>
      <c r="W17" s="12">
        <v>6</v>
      </c>
      <c r="X17" s="12">
        <f t="shared" si="8"/>
        <v>19</v>
      </c>
      <c r="Y17" s="12">
        <f t="shared" si="9"/>
        <v>166.25</v>
      </c>
      <c r="Z17" s="12">
        <v>3</v>
      </c>
      <c r="AA17" s="12">
        <v>4</v>
      </c>
      <c r="AB17" s="12">
        <f t="shared" si="10"/>
        <v>7</v>
      </c>
      <c r="AC17" s="12">
        <f t="shared" si="11"/>
        <v>61.25</v>
      </c>
      <c r="AD17" s="12">
        <v>3</v>
      </c>
      <c r="AE17" s="12">
        <v>4</v>
      </c>
      <c r="AF17" s="12">
        <f t="shared" si="12"/>
        <v>7</v>
      </c>
      <c r="AG17" s="12">
        <f t="shared" si="13"/>
        <v>61.25</v>
      </c>
      <c r="AH17" s="12">
        <v>3</v>
      </c>
      <c r="AI17" s="12">
        <v>4</v>
      </c>
      <c r="AJ17" s="12">
        <f t="shared" si="14"/>
        <v>7</v>
      </c>
      <c r="AK17" s="12">
        <f t="shared" si="15"/>
        <v>61.25</v>
      </c>
      <c r="AL17" s="36">
        <f t="shared" si="16"/>
        <v>997.5</v>
      </c>
      <c r="AM17" s="37" t="s">
        <v>24</v>
      </c>
    </row>
    <row r="18" s="1" customFormat="1" ht="17.4" spans="1:39">
      <c r="A18" s="7"/>
      <c r="B18" s="12" t="s">
        <v>25</v>
      </c>
      <c r="C18" s="13">
        <v>8.75</v>
      </c>
      <c r="D18" s="12">
        <v>18</v>
      </c>
      <c r="E18" s="12">
        <v>24</v>
      </c>
      <c r="F18" s="12">
        <f t="shared" si="0"/>
        <v>42</v>
      </c>
      <c r="G18" s="12">
        <f t="shared" si="1"/>
        <v>367.5</v>
      </c>
      <c r="H18" s="12">
        <v>5</v>
      </c>
      <c r="I18" s="12">
        <v>8</v>
      </c>
      <c r="J18" s="12">
        <v>4</v>
      </c>
      <c r="K18" s="12">
        <f t="shared" si="2"/>
        <v>17</v>
      </c>
      <c r="L18" s="12">
        <f t="shared" si="3"/>
        <v>148.75</v>
      </c>
      <c r="M18" s="12">
        <v>3</v>
      </c>
      <c r="N18" s="12">
        <v>4</v>
      </c>
      <c r="O18" s="12">
        <f t="shared" si="4"/>
        <v>7</v>
      </c>
      <c r="P18" s="12">
        <f t="shared" si="5"/>
        <v>61.25</v>
      </c>
      <c r="Q18" s="12">
        <v>3</v>
      </c>
      <c r="R18" s="12">
        <v>5</v>
      </c>
      <c r="S18" s="12">
        <f t="shared" si="6"/>
        <v>8</v>
      </c>
      <c r="T18" s="12">
        <f t="shared" si="7"/>
        <v>70</v>
      </c>
      <c r="U18" s="12">
        <v>5</v>
      </c>
      <c r="V18" s="12">
        <v>8</v>
      </c>
      <c r="W18" s="12">
        <v>6</v>
      </c>
      <c r="X18" s="12">
        <f t="shared" si="8"/>
        <v>19</v>
      </c>
      <c r="Y18" s="12">
        <f t="shared" si="9"/>
        <v>166.25</v>
      </c>
      <c r="Z18" s="12">
        <v>3</v>
      </c>
      <c r="AA18" s="12">
        <v>4</v>
      </c>
      <c r="AB18" s="12">
        <f t="shared" si="10"/>
        <v>7</v>
      </c>
      <c r="AC18" s="12">
        <f t="shared" si="11"/>
        <v>61.25</v>
      </c>
      <c r="AD18" s="12">
        <v>3</v>
      </c>
      <c r="AE18" s="12">
        <v>4</v>
      </c>
      <c r="AF18" s="12">
        <f t="shared" si="12"/>
        <v>7</v>
      </c>
      <c r="AG18" s="12">
        <f t="shared" si="13"/>
        <v>61.25</v>
      </c>
      <c r="AH18" s="12">
        <v>3</v>
      </c>
      <c r="AI18" s="12">
        <v>4</v>
      </c>
      <c r="AJ18" s="12">
        <f t="shared" si="14"/>
        <v>7</v>
      </c>
      <c r="AK18" s="12">
        <f t="shared" si="15"/>
        <v>61.25</v>
      </c>
      <c r="AL18" s="36">
        <f t="shared" si="16"/>
        <v>997.5</v>
      </c>
      <c r="AM18" s="37" t="s">
        <v>24</v>
      </c>
    </row>
    <row r="19" s="1" customFormat="1" ht="17.4" spans="1:39">
      <c r="A19" s="7"/>
      <c r="B19" s="12" t="s">
        <v>26</v>
      </c>
      <c r="C19" s="13">
        <v>1.2</v>
      </c>
      <c r="D19" s="12">
        <v>18</v>
      </c>
      <c r="E19" s="12">
        <v>24</v>
      </c>
      <c r="F19" s="12">
        <f t="shared" si="0"/>
        <v>42</v>
      </c>
      <c r="G19" s="12">
        <f t="shared" si="1"/>
        <v>50.4</v>
      </c>
      <c r="H19" s="12">
        <v>5</v>
      </c>
      <c r="I19" s="12">
        <v>8</v>
      </c>
      <c r="J19" s="12">
        <v>4</v>
      </c>
      <c r="K19" s="12">
        <f t="shared" si="2"/>
        <v>17</v>
      </c>
      <c r="L19" s="12">
        <f t="shared" si="3"/>
        <v>20.4</v>
      </c>
      <c r="M19" s="12">
        <v>3</v>
      </c>
      <c r="N19" s="12">
        <v>4</v>
      </c>
      <c r="O19" s="12">
        <f t="shared" si="4"/>
        <v>7</v>
      </c>
      <c r="P19" s="12">
        <f t="shared" si="5"/>
        <v>8.4</v>
      </c>
      <c r="Q19" s="12">
        <v>3</v>
      </c>
      <c r="R19" s="12">
        <v>5</v>
      </c>
      <c r="S19" s="12">
        <f t="shared" si="6"/>
        <v>8</v>
      </c>
      <c r="T19" s="12">
        <f t="shared" si="7"/>
        <v>9.6</v>
      </c>
      <c r="U19" s="12">
        <v>5</v>
      </c>
      <c r="V19" s="12">
        <v>8</v>
      </c>
      <c r="W19" s="12">
        <v>6</v>
      </c>
      <c r="X19" s="12">
        <f t="shared" si="8"/>
        <v>19</v>
      </c>
      <c r="Y19" s="12">
        <f t="shared" si="9"/>
        <v>22.8</v>
      </c>
      <c r="Z19" s="12">
        <v>3</v>
      </c>
      <c r="AA19" s="12">
        <v>4</v>
      </c>
      <c r="AB19" s="12">
        <f t="shared" si="10"/>
        <v>7</v>
      </c>
      <c r="AC19" s="12">
        <f t="shared" si="11"/>
        <v>8.4</v>
      </c>
      <c r="AD19" s="12">
        <v>3</v>
      </c>
      <c r="AE19" s="12">
        <v>4</v>
      </c>
      <c r="AF19" s="12">
        <f t="shared" si="12"/>
        <v>7</v>
      </c>
      <c r="AG19" s="12">
        <f t="shared" si="13"/>
        <v>8.4</v>
      </c>
      <c r="AH19" s="12">
        <v>3</v>
      </c>
      <c r="AI19" s="12">
        <v>4</v>
      </c>
      <c r="AJ19" s="12">
        <f t="shared" si="14"/>
        <v>7</v>
      </c>
      <c r="AK19" s="12">
        <f t="shared" si="15"/>
        <v>8.4</v>
      </c>
      <c r="AL19" s="36">
        <f t="shared" si="16"/>
        <v>136.8</v>
      </c>
      <c r="AM19" s="37" t="s">
        <v>27</v>
      </c>
    </row>
    <row r="20" s="1" customFormat="1" ht="21" customHeight="1" spans="1:39">
      <c r="A20" s="7"/>
      <c r="B20" s="12" t="s">
        <v>28</v>
      </c>
      <c r="C20" s="13">
        <v>1.2</v>
      </c>
      <c r="D20" s="12">
        <v>18</v>
      </c>
      <c r="E20" s="12">
        <v>24</v>
      </c>
      <c r="F20" s="12">
        <f t="shared" si="0"/>
        <v>42</v>
      </c>
      <c r="G20" s="12">
        <f t="shared" si="1"/>
        <v>50.4</v>
      </c>
      <c r="H20" s="12">
        <v>5</v>
      </c>
      <c r="I20" s="12">
        <v>8</v>
      </c>
      <c r="J20" s="12">
        <v>4</v>
      </c>
      <c r="K20" s="12">
        <f t="shared" si="2"/>
        <v>17</v>
      </c>
      <c r="L20" s="12">
        <f t="shared" si="3"/>
        <v>20.4</v>
      </c>
      <c r="M20" s="12">
        <v>3</v>
      </c>
      <c r="N20" s="12">
        <v>4</v>
      </c>
      <c r="O20" s="12">
        <f t="shared" si="4"/>
        <v>7</v>
      </c>
      <c r="P20" s="12">
        <f t="shared" si="5"/>
        <v>8.4</v>
      </c>
      <c r="Q20" s="12">
        <v>3</v>
      </c>
      <c r="R20" s="12">
        <v>5</v>
      </c>
      <c r="S20" s="12">
        <f t="shared" si="6"/>
        <v>8</v>
      </c>
      <c r="T20" s="12">
        <f t="shared" si="7"/>
        <v>9.6</v>
      </c>
      <c r="U20" s="12">
        <v>5</v>
      </c>
      <c r="V20" s="12">
        <v>8</v>
      </c>
      <c r="W20" s="12">
        <v>6</v>
      </c>
      <c r="X20" s="12">
        <f t="shared" si="8"/>
        <v>19</v>
      </c>
      <c r="Y20" s="12">
        <f t="shared" si="9"/>
        <v>22.8</v>
      </c>
      <c r="Z20" s="12">
        <v>3</v>
      </c>
      <c r="AA20" s="12">
        <v>4</v>
      </c>
      <c r="AB20" s="12">
        <f t="shared" si="10"/>
        <v>7</v>
      </c>
      <c r="AC20" s="12">
        <f t="shared" si="11"/>
        <v>8.4</v>
      </c>
      <c r="AD20" s="12">
        <v>3</v>
      </c>
      <c r="AE20" s="12">
        <v>4</v>
      </c>
      <c r="AF20" s="12">
        <f t="shared" si="12"/>
        <v>7</v>
      </c>
      <c r="AG20" s="12">
        <f t="shared" si="13"/>
        <v>8.4</v>
      </c>
      <c r="AH20" s="12">
        <v>3</v>
      </c>
      <c r="AI20" s="12">
        <v>4</v>
      </c>
      <c r="AJ20" s="12">
        <f t="shared" si="14"/>
        <v>7</v>
      </c>
      <c r="AK20" s="12">
        <f t="shared" si="15"/>
        <v>8.4</v>
      </c>
      <c r="AL20" s="36">
        <f t="shared" si="16"/>
        <v>136.8</v>
      </c>
      <c r="AM20" s="37" t="s">
        <v>29</v>
      </c>
    </row>
    <row r="21" s="1" customFormat="1" ht="21" customHeight="1" spans="1:39">
      <c r="A21" s="14" t="s">
        <v>33</v>
      </c>
      <c r="B21" s="8"/>
      <c r="C21" s="15"/>
      <c r="D21" s="12"/>
      <c r="E21" s="12"/>
      <c r="F21" s="12">
        <f t="shared" ref="F21:L21" si="17">SUM(F5:F20)</f>
        <v>672</v>
      </c>
      <c r="G21" s="12">
        <f t="shared" si="17"/>
        <v>3343.2</v>
      </c>
      <c r="H21" s="12"/>
      <c r="I21" s="12"/>
      <c r="J21" s="12"/>
      <c r="K21" s="12">
        <f t="shared" si="17"/>
        <v>272</v>
      </c>
      <c r="L21" s="12">
        <f t="shared" si="17"/>
        <v>1353.2</v>
      </c>
      <c r="M21" s="12"/>
      <c r="N21" s="12"/>
      <c r="O21" s="12">
        <f t="shared" ref="O21:T21" si="18">SUM(O5:O20)</f>
        <v>112</v>
      </c>
      <c r="P21" s="12">
        <f t="shared" si="18"/>
        <v>557.2</v>
      </c>
      <c r="Q21" s="12"/>
      <c r="R21" s="12"/>
      <c r="S21" s="12">
        <f t="shared" si="18"/>
        <v>128</v>
      </c>
      <c r="T21" s="12">
        <f t="shared" si="18"/>
        <v>636.8</v>
      </c>
      <c r="U21" s="12"/>
      <c r="V21" s="12"/>
      <c r="W21" s="12"/>
      <c r="X21" s="12">
        <f t="shared" ref="X21:AC21" si="19">SUM(X5:X20)</f>
        <v>304</v>
      </c>
      <c r="Y21" s="12">
        <f t="shared" si="19"/>
        <v>1512.4</v>
      </c>
      <c r="Z21" s="12"/>
      <c r="AA21" s="12"/>
      <c r="AB21" s="12">
        <f t="shared" si="19"/>
        <v>112</v>
      </c>
      <c r="AC21" s="12">
        <f t="shared" si="19"/>
        <v>557.2</v>
      </c>
      <c r="AD21" s="12"/>
      <c r="AE21" s="12"/>
      <c r="AF21" s="12">
        <f t="shared" ref="AF21:AK21" si="20">SUM(AF5:AF20)</f>
        <v>112</v>
      </c>
      <c r="AG21" s="12">
        <f t="shared" si="20"/>
        <v>557.2</v>
      </c>
      <c r="AH21" s="12"/>
      <c r="AI21" s="12"/>
      <c r="AJ21" s="12">
        <f t="shared" si="20"/>
        <v>112</v>
      </c>
      <c r="AK21" s="12">
        <f t="shared" si="20"/>
        <v>557.2</v>
      </c>
      <c r="AL21" s="36">
        <f t="shared" si="16"/>
        <v>9074.4</v>
      </c>
      <c r="AM21" s="37"/>
    </row>
    <row r="22" s="1" customFormat="1" ht="22" customHeight="1" spans="3:33">
      <c r="C22" s="16" t="s">
        <v>34</v>
      </c>
      <c r="D22" s="16"/>
      <c r="E22" s="16"/>
      <c r="F22" s="16"/>
      <c r="G22" s="16"/>
      <c r="AA22" s="5" t="s">
        <v>35</v>
      </c>
      <c r="AB22" s="5"/>
      <c r="AC22" s="5"/>
      <c r="AD22" s="5"/>
      <c r="AE22" s="5"/>
      <c r="AF22" s="5"/>
      <c r="AG22" s="5"/>
    </row>
    <row r="24" ht="41" customHeight="1" spans="1:21">
      <c r="A24" s="17" t="s">
        <v>36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="1" customFormat="1" ht="22" customHeight="1" spans="1:21">
      <c r="A25" s="18" t="s">
        <v>37</v>
      </c>
      <c r="B25" s="18" t="s">
        <v>38</v>
      </c>
      <c r="C25" s="19" t="s">
        <v>39</v>
      </c>
      <c r="D25" s="20"/>
      <c r="E25" s="20"/>
      <c r="F25" s="20"/>
      <c r="G25" s="19" t="s">
        <v>40</v>
      </c>
      <c r="H25" s="20"/>
      <c r="I25" s="20"/>
      <c r="J25" s="20"/>
      <c r="K25" s="19" t="s">
        <v>41</v>
      </c>
      <c r="L25" s="20"/>
      <c r="M25" s="20"/>
      <c r="N25" s="20"/>
      <c r="O25" s="19" t="s">
        <v>42</v>
      </c>
      <c r="P25" s="20"/>
      <c r="Q25" s="20"/>
      <c r="R25" s="20"/>
      <c r="S25" s="18" t="s">
        <v>18</v>
      </c>
      <c r="T25" s="18" t="s">
        <v>19</v>
      </c>
      <c r="U25" s="27" t="s">
        <v>14</v>
      </c>
    </row>
    <row r="26" s="1" customFormat="1" ht="30" customHeight="1" spans="1:21">
      <c r="A26" s="21"/>
      <c r="B26" s="21"/>
      <c r="C26" s="22" t="s">
        <v>43</v>
      </c>
      <c r="D26" s="22" t="s">
        <v>44</v>
      </c>
      <c r="E26" s="22" t="s">
        <v>45</v>
      </c>
      <c r="F26" s="22" t="s">
        <v>46</v>
      </c>
      <c r="G26" s="22" t="s">
        <v>43</v>
      </c>
      <c r="H26" s="22" t="s">
        <v>44</v>
      </c>
      <c r="I26" s="22" t="s">
        <v>45</v>
      </c>
      <c r="J26" s="22" t="s">
        <v>46</v>
      </c>
      <c r="K26" s="22" t="s">
        <v>47</v>
      </c>
      <c r="L26" s="22" t="s">
        <v>44</v>
      </c>
      <c r="M26" s="22" t="s">
        <v>45</v>
      </c>
      <c r="N26" s="22" t="s">
        <v>46</v>
      </c>
      <c r="O26" s="22" t="s">
        <v>43</v>
      </c>
      <c r="P26" s="22" t="s">
        <v>44</v>
      </c>
      <c r="Q26" s="22" t="s">
        <v>45</v>
      </c>
      <c r="R26" s="22" t="s">
        <v>46</v>
      </c>
      <c r="S26" s="21"/>
      <c r="T26" s="21"/>
      <c r="U26" s="28"/>
    </row>
    <row r="27" s="1" customFormat="1" ht="32" customHeight="1" spans="1:21">
      <c r="A27" s="23">
        <v>1</v>
      </c>
      <c r="B27" s="24" t="s">
        <v>48</v>
      </c>
      <c r="C27" s="25">
        <v>25</v>
      </c>
      <c r="D27" s="25">
        <v>25</v>
      </c>
      <c r="E27" s="25">
        <v>25</v>
      </c>
      <c r="F27" s="25">
        <v>25</v>
      </c>
      <c r="G27" s="25">
        <v>37</v>
      </c>
      <c r="H27" s="25">
        <v>37</v>
      </c>
      <c r="I27" s="25">
        <v>37</v>
      </c>
      <c r="J27" s="25">
        <v>37</v>
      </c>
      <c r="K27" s="25">
        <v>28</v>
      </c>
      <c r="L27" s="25">
        <v>28</v>
      </c>
      <c r="M27" s="25">
        <v>28</v>
      </c>
      <c r="N27" s="25">
        <v>28</v>
      </c>
      <c r="O27" s="25">
        <v>24</v>
      </c>
      <c r="P27" s="25">
        <v>24</v>
      </c>
      <c r="Q27" s="25">
        <v>24</v>
      </c>
      <c r="R27" s="25">
        <v>24</v>
      </c>
      <c r="S27" s="25">
        <f>R27+Q27+P27+O27+N27+M27+L27+K27+J27+I27+H27+G27+F27+E27+D27+C27</f>
        <v>456</v>
      </c>
      <c r="T27" s="25"/>
      <c r="U27" s="27"/>
    </row>
  </sheetData>
  <mergeCells count="33">
    <mergeCell ref="A1:AM1"/>
    <mergeCell ref="AH2:AM2"/>
    <mergeCell ref="A3:B3"/>
    <mergeCell ref="D3:G3"/>
    <mergeCell ref="H3:L3"/>
    <mergeCell ref="M3:P3"/>
    <mergeCell ref="Q3:T3"/>
    <mergeCell ref="U3:Y3"/>
    <mergeCell ref="Z3:AC3"/>
    <mergeCell ref="AD3:AG3"/>
    <mergeCell ref="AH3:AK3"/>
    <mergeCell ref="A4:B4"/>
    <mergeCell ref="A21:C21"/>
    <mergeCell ref="C22:E22"/>
    <mergeCell ref="AA22:AE22"/>
    <mergeCell ref="A24:U24"/>
    <mergeCell ref="C25:F25"/>
    <mergeCell ref="G25:J25"/>
    <mergeCell ref="K25:N25"/>
    <mergeCell ref="O25:R25"/>
    <mergeCell ref="S27:T27"/>
    <mergeCell ref="A5:A8"/>
    <mergeCell ref="A9:A12"/>
    <mergeCell ref="A13:A16"/>
    <mergeCell ref="A17:A20"/>
    <mergeCell ref="A25:A26"/>
    <mergeCell ref="B25:B26"/>
    <mergeCell ref="C3:C4"/>
    <mergeCell ref="S25:S26"/>
    <mergeCell ref="T25:T26"/>
    <mergeCell ref="U26:U27"/>
    <mergeCell ref="AL3:AL4"/>
    <mergeCell ref="AM3:AM4"/>
  </mergeCells>
  <conditionalFormatting sqref="C22">
    <cfRule type="cellIs" dxfId="0" priority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鬼</cp:lastModifiedBy>
  <dcterms:created xsi:type="dcterms:W3CDTF">2025-06-19T03:19:00Z</dcterms:created>
  <dcterms:modified xsi:type="dcterms:W3CDTF">2025-06-19T03:39:19Z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B89B5C93210A40B4873B3F408D415B89_13</vt:lpwstr>
  </property>
  <property fmtid="{D5CDD505-2E9C-101B-9397-08002B2CF9AE}" pid="3" name="KSOProductBuildVer">
    <vt:lpwstr>2052-12.1.0.21541</vt:lpwstr>
  </property>
</Properties>
</file>