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545" windowHeight="10545"/>
  </bookViews>
  <sheets>
    <sheet name="5.安保用品" sheetId="1" r:id="rId1"/>
  </sheets>
  <definedNames>
    <definedName name="_xlnm.Print_Area" localSheetId="0">'5.安保用品'!$A$1:$T$20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1" name="ID_FACCBCEFED804A078037132F11F165CD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5140940" y="4864100"/>
          <a:ext cx="1143000" cy="16002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0" name="ID_5C8F2004BC44437B9782248590FEC74A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5140940" y="5943600"/>
          <a:ext cx="3314700" cy="24288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5" name="ID_3814E1FC9C6944789151F414BBCF603D"/>
        <xdr:cNvPicPr>
          <a:picLocks noChangeAspect="1"/>
        </xdr:cNvPicPr>
      </xdr:nvPicPr>
      <xdr:blipFill>
        <a:blip r:embed="rId3" r:link="rId4"/>
        <a:stretch>
          <a:fillRect/>
        </a:stretch>
      </xdr:blipFill>
      <xdr:spPr>
        <a:xfrm>
          <a:off x="15140940" y="6261100"/>
          <a:ext cx="7620000" cy="7620000"/>
        </a:xfrm>
        <a:prstGeom prst="rect">
          <a:avLst/>
        </a:prstGeom>
        <a:noFill/>
        <a:ln>
          <a:noFill/>
        </a:ln>
      </xdr:spPr>
    </xdr:pic>
  </etc:cellImage>
</etc:cellImages>
</file>

<file path=xl/sharedStrings.xml><?xml version="1.0" encoding="utf-8"?>
<sst xmlns="http://schemas.openxmlformats.org/spreadsheetml/2006/main" count="67" uniqueCount="56">
  <si>
    <t>喀什市色满乡中心小学政采云采购清单（2025年）</t>
  </si>
  <si>
    <t>序号</t>
  </si>
  <si>
    <t>品目名称</t>
  </si>
  <si>
    <t>参数：规格、功能</t>
  </si>
  <si>
    <t>数量</t>
  </si>
  <si>
    <t>单位</t>
  </si>
  <si>
    <t>单价</t>
  </si>
  <si>
    <t>金额</t>
  </si>
  <si>
    <t>后勤</t>
  </si>
  <si>
    <t>教研</t>
  </si>
  <si>
    <t>教导</t>
  </si>
  <si>
    <t>德育</t>
  </si>
  <si>
    <t>安全</t>
  </si>
  <si>
    <t>活动中心</t>
  </si>
  <si>
    <t>食堂</t>
  </si>
  <si>
    <t>宿舍</t>
  </si>
  <si>
    <t>党建</t>
  </si>
  <si>
    <t>1村</t>
  </si>
  <si>
    <t>3村</t>
  </si>
  <si>
    <t>5村</t>
  </si>
  <si>
    <t>备注</t>
  </si>
  <si>
    <t>消防应急灯</t>
  </si>
  <si>
    <t>LED双灯头</t>
  </si>
  <si>
    <t>个</t>
  </si>
  <si>
    <t>消防指示灯</t>
  </si>
  <si>
    <t>安全出口指示灯，包含安装防护栏</t>
  </si>
  <si>
    <t>灭火器换粉</t>
  </si>
  <si>
    <t>浙安七氟丙烷惰性气体灭火剂 4KG</t>
  </si>
  <si>
    <t>手持探测器</t>
  </si>
  <si>
    <t>手持，安检，40h续航，声光/震动报警</t>
  </si>
  <si>
    <t>消防水桶</t>
  </si>
  <si>
    <t>加厚8L</t>
  </si>
  <si>
    <t>消防铁铲</t>
  </si>
  <si>
    <t>尖头，铁锹，1m长</t>
  </si>
  <si>
    <t>标志桶</t>
  </si>
  <si>
    <t>橡胶路反光72cm高</t>
  </si>
  <si>
    <t>消防栓 玻璃贴纸（使用方法）</t>
  </si>
  <si>
    <t>内容为消防栓使用方法</t>
  </si>
  <si>
    <t>张</t>
  </si>
  <si>
    <t>灭火器</t>
  </si>
  <si>
    <t>手提式水基型灭火器3L</t>
  </si>
  <si>
    <t>灭火器箱子</t>
  </si>
  <si>
    <t>可放置5kg*2灭火器，不锈钢箱子</t>
  </si>
  <si>
    <t>手电筒</t>
  </si>
  <si>
    <t>LED超亮手提探照灯，1000流明强光，USB充电，20*10*13cm</t>
  </si>
  <si>
    <t>消防栓玻璃</t>
  </si>
  <si>
    <t>亚克力板有机玻璃，1*1.2米+0.6*0.8米</t>
  </si>
  <si>
    <t>套</t>
  </si>
  <si>
    <t>微型消防站</t>
  </si>
  <si>
    <t>1800*1200*400mm</t>
  </si>
  <si>
    <t>安全警示线</t>
  </si>
  <si>
    <t>4cm*100m，红白</t>
  </si>
  <si>
    <t>件</t>
  </si>
  <si>
    <t>入侵报警装置</t>
  </si>
  <si>
    <t>130分贝报警声，配送3m强力胶，带遥控器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</si>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</sst>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b/>
      <sz val="22"/>
      <name val="宋体"/>
      <charset val="134"/>
    </font>
    <font>
      <b/>
      <i/>
      <sz val="22"/>
      <name val="Bradley Hand ITC"/>
      <charset val="0"/>
    </font>
    <font>
      <b/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u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7" borderId="9" applyNumberFormat="0" applyAlignment="0" applyProtection="0">
      <alignment vertical="center"/>
    </xf>
    <xf numFmtId="0" fontId="23" fillId="7" borderId="8" applyNumberFormat="0" applyAlignment="0" applyProtection="0">
      <alignment vertical="center"/>
    </xf>
    <xf numFmtId="0" fontId="24" fillId="8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 applyProtection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shrinkToFit="1"/>
    </xf>
    <xf numFmtId="0" fontId="6" fillId="3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 shrinkToFit="1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shrinkToFit="1"/>
    </xf>
    <xf numFmtId="0" fontId="3" fillId="0" borderId="1" xfId="0" applyFont="1" applyFill="1" applyBorder="1" applyAlignment="1" applyProtection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Fill="1" applyBorder="1" applyAlignment="1">
      <alignment horizontal="center" vertical="center" shrinkToFit="1"/>
    </xf>
    <xf numFmtId="49" fontId="11" fillId="0" borderId="1" xfId="0" applyNumberFormat="1" applyFont="1" applyFill="1" applyBorder="1" applyAlignment="1" applyProtection="1">
      <alignment horizontal="center" vertical="center" shrinkToFit="1"/>
    </xf>
    <xf numFmtId="49" fontId="11" fillId="0" borderId="1" xfId="0" applyNumberFormat="1" applyFont="1" applyFill="1" applyBorder="1" applyAlignment="1" applyProtection="1">
      <alignment horizontal="center" vertical="center" wrapText="1" shrinkToFi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4" Type="http://schemas.openxmlformats.org/officeDocument/2006/relationships/image" Target="NULL" TargetMode="External"/><Relationship Id="rId3" Type="http://schemas.openxmlformats.org/officeDocument/2006/relationships/image" Target="media/image3.jpeg"/><Relationship Id="rId2" Type="http://schemas.openxmlformats.org/officeDocument/2006/relationships/image" Target="media/image2.pn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  <pageSetUpPr fitToPage="1"/>
  </sheetPr>
  <dimension ref="A1:T34"/>
  <sheetViews>
    <sheetView tabSelected="1" view="pageBreakPreview" zoomScale="85" zoomScaleNormal="100" workbookViewId="0">
      <selection activeCell="I13" sqref="I13"/>
    </sheetView>
  </sheetViews>
  <sheetFormatPr defaultColWidth="9" defaultRowHeight="14.25"/>
  <cols>
    <col min="1" max="1" width="4.88333333333333" style="5" customWidth="1"/>
    <col min="2" max="2" width="26" style="5" customWidth="1"/>
    <col min="3" max="3" width="36.1333333333333" style="5" customWidth="1"/>
    <col min="4" max="4" width="13.0916666666667" style="5" customWidth="1"/>
    <col min="5" max="5" width="12.5" style="5" customWidth="1"/>
    <col min="6" max="6" width="12.4916666666667" style="5" customWidth="1"/>
    <col min="7" max="7" width="12.3416666666667" style="5" customWidth="1"/>
    <col min="8" max="18" width="6.025" style="5" customWidth="1"/>
    <col min="19" max="19" width="15" style="5" customWidth="1"/>
    <col min="20" max="257" width="9.13333333333333" style="5" customWidth="1"/>
    <col min="258" max="16384" width="9" style="5"/>
  </cols>
  <sheetData>
    <row r="1" s="1" customFormat="1" ht="57" customHeight="1" spans="1:20">
      <c r="A1" s="6" t="s">
        <v>0</v>
      </c>
      <c r="B1" s="6"/>
      <c r="C1" s="6"/>
      <c r="D1" s="6"/>
      <c r="E1" s="6"/>
      <c r="F1" s="7"/>
      <c r="G1" s="7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="2" customFormat="1" ht="26" customHeight="1" spans="1:20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8" t="s">
        <v>18</v>
      </c>
      <c r="S2" s="8" t="s">
        <v>19</v>
      </c>
      <c r="T2" s="8" t="s">
        <v>20</v>
      </c>
    </row>
    <row r="3" s="3" customFormat="1" ht="25" customHeight="1" spans="1:20">
      <c r="A3" s="9">
        <v>1</v>
      </c>
      <c r="B3" s="10" t="s">
        <v>21</v>
      </c>
      <c r="C3" s="10" t="s">
        <v>22</v>
      </c>
      <c r="D3" s="11">
        <f t="shared" ref="D3:D9" si="0">SUM(H3:S3)</f>
        <v>50</v>
      </c>
      <c r="E3" s="12" t="s">
        <v>23</v>
      </c>
      <c r="F3" s="11">
        <v>23</v>
      </c>
      <c r="G3" s="9">
        <f t="shared" ref="G3:G17" si="1">D3*F3</f>
        <v>1150</v>
      </c>
      <c r="H3" s="13">
        <v>30</v>
      </c>
      <c r="I3" s="27"/>
      <c r="J3" s="27"/>
      <c r="K3" s="9"/>
      <c r="L3" s="27"/>
      <c r="M3" s="27"/>
      <c r="N3" s="27"/>
      <c r="O3" s="27"/>
      <c r="P3" s="27"/>
      <c r="Q3" s="27"/>
      <c r="R3" s="27">
        <v>20</v>
      </c>
      <c r="S3" s="27"/>
      <c r="T3" s="14"/>
    </row>
    <row r="4" s="3" customFormat="1" ht="25" customHeight="1" spans="1:20">
      <c r="A4" s="9">
        <v>2</v>
      </c>
      <c r="B4" s="10" t="s">
        <v>24</v>
      </c>
      <c r="C4" s="10" t="s">
        <v>25</v>
      </c>
      <c r="D4" s="11">
        <f t="shared" si="0"/>
        <v>20</v>
      </c>
      <c r="E4" s="12" t="s">
        <v>23</v>
      </c>
      <c r="F4" s="11">
        <v>60</v>
      </c>
      <c r="G4" s="9">
        <f t="shared" si="1"/>
        <v>1200</v>
      </c>
      <c r="H4" s="14"/>
      <c r="I4" s="27"/>
      <c r="J4" s="27"/>
      <c r="K4" s="9"/>
      <c r="L4" s="27"/>
      <c r="M4" s="27"/>
      <c r="N4" s="27"/>
      <c r="O4" s="27"/>
      <c r="P4" s="27"/>
      <c r="Q4" s="27"/>
      <c r="R4" s="27">
        <v>20</v>
      </c>
      <c r="S4" s="27"/>
      <c r="T4" s="14"/>
    </row>
    <row r="5" s="3" customFormat="1" ht="25" customHeight="1" spans="1:20">
      <c r="A5" s="9">
        <v>3</v>
      </c>
      <c r="B5" s="10" t="s">
        <v>26</v>
      </c>
      <c r="C5" s="10" t="s">
        <v>27</v>
      </c>
      <c r="D5" s="11">
        <f t="shared" si="0"/>
        <v>160</v>
      </c>
      <c r="E5" s="12" t="s">
        <v>23</v>
      </c>
      <c r="F5" s="11">
        <v>32</v>
      </c>
      <c r="G5" s="9">
        <f t="shared" si="1"/>
        <v>5120</v>
      </c>
      <c r="H5" s="14"/>
      <c r="I5" s="27"/>
      <c r="J5" s="27"/>
      <c r="K5" s="9"/>
      <c r="L5" s="27">
        <v>100</v>
      </c>
      <c r="M5" s="27"/>
      <c r="N5" s="27"/>
      <c r="O5" s="27"/>
      <c r="P5" s="27"/>
      <c r="Q5" s="27"/>
      <c r="R5" s="27">
        <v>60</v>
      </c>
      <c r="S5" s="27"/>
      <c r="T5" s="14"/>
    </row>
    <row r="6" s="3" customFormat="1" ht="25" customHeight="1" spans="1:20">
      <c r="A6" s="9">
        <v>4</v>
      </c>
      <c r="B6" s="10" t="s">
        <v>28</v>
      </c>
      <c r="C6" s="10" t="s">
        <v>29</v>
      </c>
      <c r="D6" s="11">
        <v>12</v>
      </c>
      <c r="E6" s="12" t="s">
        <v>23</v>
      </c>
      <c r="F6" s="11">
        <v>85</v>
      </c>
      <c r="G6" s="9">
        <f t="shared" si="1"/>
        <v>1020</v>
      </c>
      <c r="H6" s="14"/>
      <c r="I6" s="27"/>
      <c r="J6" s="27"/>
      <c r="K6" s="9"/>
      <c r="L6" s="27">
        <v>20</v>
      </c>
      <c r="M6" s="27"/>
      <c r="N6" s="27"/>
      <c r="O6" s="27"/>
      <c r="P6" s="27"/>
      <c r="Q6" s="27"/>
      <c r="R6" s="27">
        <v>4</v>
      </c>
      <c r="S6" s="27"/>
      <c r="T6" s="14"/>
    </row>
    <row r="7" s="3" customFormat="1" ht="25" customHeight="1" spans="1:20">
      <c r="A7" s="9">
        <v>5</v>
      </c>
      <c r="B7" s="10" t="s">
        <v>30</v>
      </c>
      <c r="C7" s="10" t="s">
        <v>31</v>
      </c>
      <c r="D7" s="11">
        <f t="shared" si="0"/>
        <v>10</v>
      </c>
      <c r="E7" s="12" t="s">
        <v>23</v>
      </c>
      <c r="F7" s="11">
        <v>15</v>
      </c>
      <c r="G7" s="9">
        <f t="shared" si="1"/>
        <v>150</v>
      </c>
      <c r="H7" s="14"/>
      <c r="I7" s="27"/>
      <c r="J7" s="27"/>
      <c r="K7" s="9"/>
      <c r="L7" s="27"/>
      <c r="M7" s="27"/>
      <c r="N7" s="27"/>
      <c r="O7" s="27"/>
      <c r="P7" s="27"/>
      <c r="Q7" s="27"/>
      <c r="R7" s="27">
        <v>10</v>
      </c>
      <c r="S7" s="27"/>
      <c r="T7" s="14"/>
    </row>
    <row r="8" s="3" customFormat="1" ht="25" customHeight="1" spans="1:20">
      <c r="A8" s="9">
        <v>6</v>
      </c>
      <c r="B8" s="10" t="s">
        <v>32</v>
      </c>
      <c r="C8" s="10" t="s">
        <v>33</v>
      </c>
      <c r="D8" s="11">
        <f t="shared" si="0"/>
        <v>10</v>
      </c>
      <c r="E8" s="12" t="s">
        <v>23</v>
      </c>
      <c r="F8" s="11">
        <v>25</v>
      </c>
      <c r="G8" s="9">
        <f t="shared" si="1"/>
        <v>250</v>
      </c>
      <c r="H8" s="14"/>
      <c r="I8" s="27"/>
      <c r="J8" s="27"/>
      <c r="K8" s="9"/>
      <c r="L8" s="27"/>
      <c r="M8" s="27"/>
      <c r="N8" s="27"/>
      <c r="O8" s="27"/>
      <c r="P8" s="27"/>
      <c r="Q8" s="27"/>
      <c r="R8" s="27">
        <v>10</v>
      </c>
      <c r="S8" s="27"/>
      <c r="T8" s="14"/>
    </row>
    <row r="9" s="2" customFormat="1" ht="25" customHeight="1" spans="1:20">
      <c r="A9" s="9">
        <v>7</v>
      </c>
      <c r="B9" s="10" t="s">
        <v>34</v>
      </c>
      <c r="C9" s="10" t="s">
        <v>35</v>
      </c>
      <c r="D9" s="11">
        <f t="shared" si="0"/>
        <v>55</v>
      </c>
      <c r="E9" s="11" t="s">
        <v>23</v>
      </c>
      <c r="F9" s="11">
        <v>6</v>
      </c>
      <c r="G9" s="9">
        <f t="shared" si="1"/>
        <v>330</v>
      </c>
      <c r="H9" s="15"/>
      <c r="I9" s="27"/>
      <c r="J9" s="27"/>
      <c r="K9" s="9"/>
      <c r="L9" s="27">
        <v>50</v>
      </c>
      <c r="M9" s="27"/>
      <c r="N9" s="27"/>
      <c r="O9" s="27"/>
      <c r="P9" s="27"/>
      <c r="Q9" s="27"/>
      <c r="R9" s="27">
        <v>5</v>
      </c>
      <c r="S9" s="27"/>
      <c r="T9" s="28"/>
    </row>
    <row r="10" s="3" customFormat="1" ht="25" customHeight="1" spans="1:20">
      <c r="A10" s="9">
        <v>8</v>
      </c>
      <c r="B10" s="10" t="s">
        <v>36</v>
      </c>
      <c r="C10" s="10" t="s">
        <v>37</v>
      </c>
      <c r="D10" s="11">
        <v>200</v>
      </c>
      <c r="E10" s="12" t="s">
        <v>38</v>
      </c>
      <c r="F10" s="16">
        <v>10</v>
      </c>
      <c r="G10" s="9">
        <f t="shared" si="1"/>
        <v>2000</v>
      </c>
      <c r="H10" s="14"/>
      <c r="I10" s="27"/>
      <c r="J10" s="27"/>
      <c r="K10" s="9"/>
      <c r="L10" s="27"/>
      <c r="M10" s="27"/>
      <c r="N10" s="27"/>
      <c r="O10" s="27"/>
      <c r="P10" s="27"/>
      <c r="Q10" s="27"/>
      <c r="R10" s="27">
        <v>20</v>
      </c>
      <c r="S10" s="27"/>
      <c r="T10" s="14"/>
    </row>
    <row r="11" s="3" customFormat="1" ht="25" customHeight="1" spans="1:20">
      <c r="A11" s="9">
        <v>9</v>
      </c>
      <c r="B11" s="10" t="s">
        <v>39</v>
      </c>
      <c r="C11" s="10" t="s">
        <v>40</v>
      </c>
      <c r="D11" s="11">
        <f t="shared" ref="D11:D17" si="2">SUM(H11:S11)</f>
        <v>50</v>
      </c>
      <c r="E11" s="12" t="s">
        <v>23</v>
      </c>
      <c r="F11" s="16">
        <v>60</v>
      </c>
      <c r="G11" s="9">
        <f t="shared" si="1"/>
        <v>3000</v>
      </c>
      <c r="H11" s="14"/>
      <c r="I11" s="27"/>
      <c r="J11" s="27"/>
      <c r="K11" s="9"/>
      <c r="L11" s="27"/>
      <c r="M11" s="27"/>
      <c r="N11" s="27"/>
      <c r="O11" s="27"/>
      <c r="P11" s="27"/>
      <c r="Q11" s="27"/>
      <c r="R11" s="27">
        <v>50</v>
      </c>
      <c r="S11" s="27"/>
      <c r="T11" s="14"/>
    </row>
    <row r="12" s="3" customFormat="1" ht="35" customHeight="1" spans="1:20">
      <c r="A12" s="9">
        <v>10</v>
      </c>
      <c r="B12" s="17" t="s">
        <v>41</v>
      </c>
      <c r="C12" s="17" t="s">
        <v>42</v>
      </c>
      <c r="D12" s="17">
        <f t="shared" si="2"/>
        <v>10</v>
      </c>
      <c r="E12" s="17" t="s">
        <v>23</v>
      </c>
      <c r="F12" s="17">
        <v>55</v>
      </c>
      <c r="G12" s="17">
        <f t="shared" si="1"/>
        <v>550</v>
      </c>
      <c r="H12" s="17"/>
      <c r="I12" s="27"/>
      <c r="J12" s="27"/>
      <c r="K12" s="27"/>
      <c r="L12" s="27"/>
      <c r="M12" s="27"/>
      <c r="N12" s="27"/>
      <c r="O12" s="27"/>
      <c r="P12" s="27"/>
      <c r="Q12" s="27"/>
      <c r="R12" s="27">
        <v>10</v>
      </c>
      <c r="S12" s="27"/>
      <c r="T12" s="14" t="str">
        <f>_xlfn.DISPIMG("ID_FACCBCEFED804A078037132F11F165CD",1)</f>
        <v>=DISPIMG("ID_FACCBCEFED804A078037132F11F165CD",1)</v>
      </c>
    </row>
    <row r="13" s="3" customFormat="1" ht="25" customHeight="1" spans="1:20">
      <c r="A13" s="9">
        <v>11</v>
      </c>
      <c r="B13" s="17" t="s">
        <v>43</v>
      </c>
      <c r="C13" s="18" t="s">
        <v>44</v>
      </c>
      <c r="D13" s="17">
        <f t="shared" si="2"/>
        <v>4</v>
      </c>
      <c r="E13" s="17" t="s">
        <v>23</v>
      </c>
      <c r="F13" s="17">
        <v>100</v>
      </c>
      <c r="G13" s="17">
        <f t="shared" si="1"/>
        <v>400</v>
      </c>
      <c r="H13" s="17"/>
      <c r="I13" s="27"/>
      <c r="J13" s="27"/>
      <c r="K13" s="27"/>
      <c r="L13" s="27"/>
      <c r="M13" s="27"/>
      <c r="N13" s="27"/>
      <c r="O13" s="27"/>
      <c r="P13" s="27"/>
      <c r="Q13" s="27"/>
      <c r="R13" s="27">
        <v>4</v>
      </c>
      <c r="S13" s="27"/>
      <c r="T13" s="14" t="str">
        <f>_xlfn.DISPIMG("ID_5C8F2004BC44437B9782248590FEC74A",1)</f>
        <v>=DISPIMG("ID_5C8F2004BC44437B9782248590FEC74A",1)</v>
      </c>
    </row>
    <row r="14" s="4" customFormat="1" ht="25" customHeight="1" spans="1:20">
      <c r="A14" s="9">
        <v>12</v>
      </c>
      <c r="B14" s="17" t="s">
        <v>45</v>
      </c>
      <c r="C14" s="17" t="s">
        <v>46</v>
      </c>
      <c r="D14" s="17">
        <f t="shared" si="2"/>
        <v>123</v>
      </c>
      <c r="E14" s="17" t="s">
        <v>47</v>
      </c>
      <c r="F14" s="17">
        <v>100</v>
      </c>
      <c r="G14" s="17">
        <f t="shared" si="1"/>
        <v>12300</v>
      </c>
      <c r="H14" s="17"/>
      <c r="I14" s="23"/>
      <c r="J14" s="17"/>
      <c r="K14" s="17"/>
      <c r="L14" s="17">
        <v>123</v>
      </c>
      <c r="M14" s="23"/>
      <c r="N14" s="23"/>
      <c r="O14" s="23"/>
      <c r="P14" s="23"/>
      <c r="Q14" s="23"/>
      <c r="R14" s="23"/>
      <c r="S14" s="23"/>
      <c r="T14" s="23"/>
    </row>
    <row r="15" s="4" customFormat="1" ht="25" customHeight="1" spans="1:20">
      <c r="A15" s="9">
        <v>13</v>
      </c>
      <c r="B15" s="17" t="s">
        <v>48</v>
      </c>
      <c r="C15" s="17" t="s">
        <v>49</v>
      </c>
      <c r="D15" s="17">
        <f t="shared" si="2"/>
        <v>16</v>
      </c>
      <c r="E15" s="17" t="s">
        <v>47</v>
      </c>
      <c r="F15" s="17">
        <v>1050</v>
      </c>
      <c r="G15" s="17">
        <f t="shared" si="1"/>
        <v>16800</v>
      </c>
      <c r="H15" s="17"/>
      <c r="I15" s="23"/>
      <c r="J15" s="17"/>
      <c r="K15" s="17"/>
      <c r="L15" s="17">
        <v>16</v>
      </c>
      <c r="M15" s="23"/>
      <c r="N15" s="23"/>
      <c r="O15" s="23"/>
      <c r="P15" s="23"/>
      <c r="Q15" s="23"/>
      <c r="R15" s="23"/>
      <c r="S15" s="23"/>
      <c r="T15" t="str">
        <f>_xlfn.DISPIMG("ID_3814E1FC9C6944789151F414BBCF603D",1)</f>
        <v>=DISPIMG("ID_3814E1FC9C6944789151F414BBCF603D",1)</v>
      </c>
    </row>
    <row r="16" s="4" customFormat="1" ht="25" customHeight="1" spans="1:20">
      <c r="A16" s="9">
        <v>14</v>
      </c>
      <c r="B16" s="17" t="s">
        <v>50</v>
      </c>
      <c r="C16" s="17" t="s">
        <v>51</v>
      </c>
      <c r="D16" s="17">
        <f t="shared" si="2"/>
        <v>30</v>
      </c>
      <c r="E16" s="17" t="s">
        <v>52</v>
      </c>
      <c r="F16" s="17">
        <v>16</v>
      </c>
      <c r="G16" s="17">
        <f t="shared" si="1"/>
        <v>480</v>
      </c>
      <c r="H16" s="17"/>
      <c r="I16" s="17"/>
      <c r="J16" s="17"/>
      <c r="K16" s="17"/>
      <c r="L16" s="17">
        <v>30</v>
      </c>
      <c r="M16" s="17"/>
      <c r="N16" s="17"/>
      <c r="O16" s="17"/>
      <c r="P16" s="17"/>
      <c r="Q16" s="17"/>
      <c r="R16" s="17"/>
      <c r="S16" s="17"/>
      <c r="T16" s="23"/>
    </row>
    <row r="17" s="4" customFormat="1" ht="25" customHeight="1" spans="1:20">
      <c r="A17" s="9">
        <v>15</v>
      </c>
      <c r="B17" s="17" t="s">
        <v>53</v>
      </c>
      <c r="C17" s="17" t="s">
        <v>54</v>
      </c>
      <c r="D17" s="17">
        <f t="shared" si="2"/>
        <v>5</v>
      </c>
      <c r="E17" s="17" t="s">
        <v>23</v>
      </c>
      <c r="F17" s="17">
        <v>80</v>
      </c>
      <c r="G17" s="17">
        <f t="shared" si="1"/>
        <v>400</v>
      </c>
      <c r="H17" s="17"/>
      <c r="I17" s="17"/>
      <c r="J17" s="17"/>
      <c r="K17" s="17"/>
      <c r="L17" s="17">
        <v>5</v>
      </c>
      <c r="M17" s="17"/>
      <c r="N17" s="17"/>
      <c r="O17" s="17"/>
      <c r="P17" s="17"/>
      <c r="Q17" s="17"/>
      <c r="R17" s="17"/>
      <c r="S17" s="17"/>
      <c r="T17" s="29"/>
    </row>
    <row r="18" s="4" customFormat="1" ht="25" customHeight="1" spans="1:20">
      <c r="A18" s="19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23"/>
    </row>
    <row r="19" s="4" customFormat="1" ht="25" customHeight="1" spans="1:20">
      <c r="A19" s="19"/>
      <c r="B19" s="20"/>
      <c r="C19" s="21"/>
      <c r="D19" s="11"/>
      <c r="E19" s="17"/>
      <c r="F19" s="22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</row>
    <row r="20" s="4" customFormat="1" ht="25" customHeight="1" spans="1:20">
      <c r="A20" s="19" t="s">
        <v>55</v>
      </c>
      <c r="B20" s="20"/>
      <c r="C20" s="21"/>
      <c r="D20" s="11"/>
      <c r="E20" s="17"/>
      <c r="F20" s="22"/>
      <c r="G20" s="23">
        <f>SUM(G3:G17)</f>
        <v>45150</v>
      </c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</row>
    <row r="21" s="4" customFormat="1" ht="25" customHeight="1" spans="1:19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</row>
    <row r="22" ht="25" customHeight="1"/>
    <row r="23" ht="25" customHeight="1"/>
    <row r="25" spans="2:2">
      <c r="B25" s="25"/>
    </row>
    <row r="34" spans="3:3">
      <c r="C34" s="26"/>
    </row>
  </sheetData>
  <mergeCells count="3">
    <mergeCell ref="A1:T1"/>
    <mergeCell ref="A20:C20"/>
    <mergeCell ref="A21:S21"/>
  </mergeCells>
  <pageMargins left="0.708333333333333" right="0.2" top="0.75" bottom="0.75" header="0" footer="0"/>
  <pageSetup paperSize="9" scale="67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5.安保用品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熊俊杰</cp:lastModifiedBy>
  <dcterms:created xsi:type="dcterms:W3CDTF">2025-04-06T15:48:41Z</dcterms:created>
  <dcterms:modified xsi:type="dcterms:W3CDTF">2025-04-06T15:48:50Z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B22DC0EDC9EA41E0814514B416F15DC6_11</vt:lpwstr>
  </property>
  <property fmtid="{D5CDD505-2E9C-101B-9397-08002B2CF9AE}" pid="3" name="KSOProductBuildVer">
    <vt:lpwstr>2052-12.1.0.20305</vt:lpwstr>
  </property>
</Properties>
</file>