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<sst xmlns="http://schemas.openxmlformats.org/spreadsheetml/2006/main" count="80" uniqueCount="62">
  <si>
    <t>高清LED全彩显示屏清单</t>
  </si>
  <si>
    <t>显示模块具体规格</t>
  </si>
  <si>
    <t>产品型号：</t>
  </si>
  <si>
    <t>模组数量（张）：</t>
  </si>
  <si>
    <t>*</t>
  </si>
  <si>
    <t>=</t>
  </si>
  <si>
    <t>点间距：</t>
  </si>
  <si>
    <t>显示净尺寸（m）：</t>
  </si>
  <si>
    <t>模组分辨率长：</t>
  </si>
  <si>
    <t>含框架尺寸（m）：</t>
  </si>
  <si>
    <t>模组分辨率高：</t>
  </si>
  <si>
    <t>像素点（Dots）：</t>
  </si>
  <si>
    <t>序号</t>
  </si>
  <si>
    <t>产品名称</t>
  </si>
  <si>
    <t>数量</t>
  </si>
  <si>
    <t>单位</t>
  </si>
  <si>
    <t>单价（元）</t>
  </si>
  <si>
    <t>金额(元）</t>
  </si>
  <si>
    <t>招标参数</t>
  </si>
  <si>
    <t>备注</t>
  </si>
  <si>
    <t>LED单元板</t>
  </si>
  <si>
    <t>张</t>
  </si>
  <si>
    <t>1、★像素点间距：
≤1.5mm
2、像素密度：
≥422500Dots/m2
3、单元板分辨率：
≥21632Dots
4、显示效果：4K超清显示、色温均匀性好、亮度均匀性好，对比度高、色域广
5、驱动方式：恒流驱动
6、供电方式：支持电源均流DC4.2V～DC5V，供电支持电源双输出电压DC2.8V/DC3.8V
7、▲整屏平整度：≤0.04mm
8、模组平整度：≤0.03mm
9、拼接缝：≤0.03mm
10、▲白平衡亮度：≥600Cd/m²
11、亮度均匀性：≥99%
12、色度均匀性：±0.001Cx、Cy内
13、▲色温：800-18000K
14、▲水平视角：≥170°
15、▲垂直视角：≥170°
16、▲对比度：≥8000：1
17、★刷新率：≥3840Hz
18、像素失控率：&lt;1/100000
19、发光点中心偏距：＜0.8%
20、峰值功耗：≤300W/m²
21、平均功耗：≤120W/m²
22、最大电流：≤5A
23、电流增益：电流增益调节范围：1%～199%，电流增益调节级别≥8位
24、▲具有列下消隐功能、倍频刷新率提升2/4/8倍、低灰偏色改善
25、▲色温为6500K时，100%、75%、50%、25%四档电平白场调节色温误差≤200K
26、▲PCB板材采用玻璃化温度≥150℃的覆铜板；PCB板采用FR-4材质，电路采用多层设计，符合CQC13-471301-2018国家标准"
27、▲每个灯芯的波长误差值在±1nm以内，每个灯芯的亮度误差在5%以内
28、▲具有H2S宽动态处理技术，解决主控机二次重复播放时的衰减等现象
29、▲屏幕表面光反射率：照度=10Lux/5600K条件下， 显示屏屏幕表面光反射率 （单位面积反射亮度）＜3.0cd/m²
30、绝缘电阻：在器具输入插座端或者电源引入端子与外壳裸露金属部件之间的绝缘电阻在正常大气条件下应≥100MΩ，湿热条件下应≥2MΩ
31、抗拉强度：≥230Mpa
32、屈服强度：≥170Mpa
33、▲灰度等级：采用14bit技术
34、▲采用EPWM 灰阶控制技术提升低灰视觉效果，100%亮度时，14bit灰度；70%亮度，14bit灰度；50%亮度，14bit灰度；20%亮度，12bit灰度，显示画面无单列或单行像素失控现象；支持0-100%亮度时，8-14bits灰度自定义设置
35、支持鬼影消除、首行暗亮消除、低灰偏色补偿、低灰均匀性、低灰横条纹消除、慢速开启、十字架消除、去坏点、毛毛虫消除、余辉消除、亮度缓慢变亮功能
36、抗电强度：在器具输入插座端与屏正面之间施加试验电压3kv/50Hz，保持1min，不应出现飞弧和击穿现象
37、LED显示屏图像质量主观评价优、支持4K超清技术、HDR高动态光照渲染技术；符合LED显示屏绿色健康分级认证技术
38、具有多点测温系统、通讯检测、电源检测、可实现远程监督控制，对可能发生的潜在故障记录日志，并向操作员发出警报信息
39、▲具有单点亮度校正，校正后亮度损失≤8%；具有颜色校正功能，具有灰度校正，支持模组校正，具有校正数据存储及自动回读功能
40、可实现LED单点检测，通讯检测、温度检测、电源检测、温度监控等功能。
41、▲数据备份：数据记忆储存于LED显示模块箱体中，更换箱体设备时，无需重新设定参数
42、▲产品采用高端芯片，可智能调节正常工作与睡眠状态下的节能效果（动态节能，智能息屏），开启智能节电功能比没有开启节能45%以上
43、▲防护性能：具有防静电、防电磁干扰、防腐蚀、防霉菌、防虫、防潮、抗震动、抗雷击等功能；具有电源过压、过流、断电保护、分布上电措施、防护等级达到IP60
44、LED显示屏通过在正常环境下168h不间断运行无故障的老化测试
45、▲使用寿命：≥100000h
46、▲平均无故障时间：MTBF平均无故障时间≥20000h；MTTR平均修复时间≤4分钟
47、屏幕温升：最高亮度（白平衡）持续工作4小时，模组表面温升小于20K
48、▲为确保屏体在不同的环境下仍可正常启动工作，要求投标人所投LED显示屏须通过零下40℃和高温80℃的环境运行12h产品能正常工作。
49、支持自动GAMMA校正技术，14bit自动调节，通过构造非线性校正曲线和色坐标变换系数矩阵实现了显示效果的不断改善，各项重要指标如色彩还原性、色温调节范围、亮度均匀性、色度均匀性、刷新率、换帧频率等，均符合广电级标准
50、光生物安全检测：无危害类：8h（30000s）曝辐中不造成光化学紫外危害（ES），并在16min（1000s）内不造成近紫外危害（EUVA），并在2.8h（10000s）内不造成对视网膜蓝光危害（LB）并在10s内不造成对视网膜热危害（LR），且在1000s内不造成对眼睛的红外辐射危害（EIR）
51、盐雾：盐雾10级
52、▲阻燃：PCB板、防火保护外壳及内部其他元器件均达到V-0等级
53、▲产品通过 GB/T9254-2008《信息技术设备的无线电骚扰限值和测量方法》试验，辐射干扰检测结果符合标准规范要求，符合ClassB限值要求。在30-230MHz频率范围内，峰值限值 dB≤41μV/m；在230-1000MHz频率范围内，峰值限值 dB≤46μV/m
54、支持一键点屏技术，开机后自动识别系统连接，无需重置系统配置
55、▲箱体防护等级：IK10
56、抗震实验：显示屏通过YD 5083-2005标准抗震测试，测试结果满足抗震10级
57、防呆设计：模组电源接口采用 4P 接插头，免工具维护,同时有防呆设计
58、摩尔纹抑制功能：显示屏支持抑制摩尔纹功能，减轻摩尔纹视觉主观效果80%
59、▲高海拔工作试验：5000米海拔环境下，产品可正常工作
60、表面硬度：具备划痕性能技术,表面硬度≥15H
61、浪涌 （冲击）抗扰度：LED 显示屏通过符合 GB/T17626.5-2008 标准的浪涌 （冲击）抗扰度试验
62、具备防蓝光护眼功能，蓝光辐射能量≤20%。蓝光辐射能量值对人眼视网膜无伤害，LED显示屏蓝光辐亮度≤80W.m-2.sr-1,符合肉眼观看标准。
63、▲IPX6滑石粉密度：2KG/m3网孔径75um使用次数：小于20次，实验时间8H。试验后检查样品无进尘现象。屏幕防尘等级符合IP6X（防尘）
64、产品符合TIRT-GK-JS-55-2020《显示设备显示性能视觉健康认证技术规范第5部分：室内图像显示系统显示屏》技术标准
65、▲要求投标人所投LED显示屏支持DVI、VGA输入、支持HDMI视频输入、支持视频PAL/NTSC制式自适应、支持复合视频信号、支持USB输入、支持IP输入、支持CVBS/DP/HDBASE输入、支持光纤/网络等接口输入。
66、▲所投LED显示屏产品在1×105～1×109Ω技术要求下满足点对点电阻（A面）≤3.02×108；点对点电阻（B面）≤2.21×108；并且在（±1000-±100V）≤2S的技术要求下满足静电电压衰减期值：（+V0.35S,-V0.26S）
67、▲所投LED显示屏的灯管耐焊耐热：灯珠引脚无氧化,焊接正常,灯珠胶体正常,点亮正常；灯管抗静电(ESD)测试：HBM模式:ESD&gt;2000V,灯珠点亮无异常；灯管红墨水试验：纯红墨水常温浸泡24h,无渗透,灯管气密性良好。
68、▲为不影响屏体周边人员的健康，要求投标人所投LED显示屏在正常工作中，显示屏1m范围内，前后左右4个位置噪音不大于1.4dB；所投LED显示屏观看舒适度需符合：“人眼视觉舒适度(VICO)1级，基本无疲劳感。
★以上1-68技术参数需提供由权威检测机构出具带有“CNAS”、“CMA”、“ilac-MRA”标志的检测报告（提供相关证书复印件并加盖制造商公章）。
69、所投产品具备高光效集成线路控制系统、集成泛光灯线路控制系统（提供相关证书复印件并加盖制造商公章）
70、所投产品支持坏点逐级校正检测（提供相关证书复印件并加盖制造商公章）
71、提供LED显示屏老化测试软件。（提供相关证书复印件并加盖制造商公章）
72、所投产品支持屏幕智能组态电源检测（提供相关证书复印件并加盖制造商公章）
▲所投产品具有CCC、CE、ROHS、FCC认证证书（提供相关证书复印件并加盖制造商公章）</t>
  </si>
  <si>
    <t>开关电源</t>
  </si>
  <si>
    <t>台</t>
  </si>
  <si>
    <t>输入特性
输入电压范围：176VAC - 264VAC
额定输入电压：200VAC - 240VAC 
输入频率：最小值47 Hz /典型值50 Hz/最大值63Hz
输入电流：3.5A
冷启动冲击电流：60A
效率：86%
空载功耗：5W
输出特性
额定输出电压：最小值4.05V /最大值4.35V
额定输出电流范围：50A
稳压精度：±3%
负载调整率：±2%
温度系数：±0.03%/℃
电压过冲：5%
启动时间：3Sec
纹波噪声：&lt;200mV
动态负载：最小值10%-50%Load: &lt; 600mV(Vp-p) /最大值50%-100%Load:&lt; 500mV(Vp-p)
容性负载：至少 5000uF 
保护功能
短路保护：可长期短路，消除短路后自动恢复工作
过流保护：60~80A 故障消除后自动恢复工作</t>
  </si>
  <si>
    <t>4.5V</t>
  </si>
  <si>
    <t>视频处理器</t>
  </si>
  <si>
    <t>1.设备具有1路DVI输入和3路HDMI1.4输入
2.设备具有音频输入输出，可接受电脑等设备的输入音频以及可输出音频至音响等设备，可进行HDMI音频解析输出。（提供厂家盖公章CMA、CNAS第三方检测报告
3.支持最大带载720万像素点，最宽可达8192点，或最高可达4096点
4.设备支持单路最大输入分辨率1920×1200@60Hz，支持分辨率任意设置
5.支持12路千兆网口输出，支持单机或双机冗余备份
6.支持视频源任意切换、裁剪，拼接，缩放
7.支持3画面显示，窗口位置、大小可自由调节
8.支持HDCP1.4协议的高带宽数字内容保护技术（提供厂家盖公章CMA、CNAS第三方检测报告
9.双USB2.0高速通讯接口，用于电脑调试和主控间任意级联。
10.支持RS232串口协议控制（提供厂家盖公章CMA、CNAS第三方检测报告
11.支持亮度、色温调节，支持对比度、色调、饱和度调节。
12.支持低亮高灰，能有效地保持低亮下灰阶的完整显示（提供厂家盖公章CMA、CNAS第三方检测报告)</t>
  </si>
  <si>
    <t>接收卡</t>
  </si>
  <si>
    <t>1.集成8路HUB75接口，无需再配转接板，更方便，成本更低；
2.单卡带载面积：常规：64×1024像素，PWM：128×1024像素，士兰：81×1024像素
3.支持8bit色深视频源输入输出，单色灰阶为256，可搭配出16777216种混合色彩。
4.自适应帧率技术，不仅支持23.98/24/29.97/30/50/59.94/60Hz常规及非整数帧率，还可输出显示120Hz高帧率画面，大幅提升画面流畅度、减少拖影。
5.支持色温调节，提供调整色温，即饱和度调节，增强画面表现力。
6.通过对伽马表算法的优化，使得显示屏在降低亮度时能保持灰阶的完整无损失、完美显示，呈现低亮度高灰阶的显示效果。
7.支持亮色度逐点校正，能有效消除灯点色差，保证整屏的颜色亮度的均匀性和一致性，提升整体显示效果，并支持快速下发校正系数。
8.支持静态到128扫之间的任意扫描类型；
9.支持任意抽点、抽行抽列，支持数据组偏移，可轻松实现各种异型屏、创意显示屏；
10.16组并行RGB全彩数据或32组串行RGB数据，可扩展128组串行RGB数据，数据组可自由交换；
11.支持箱体标定标序，快速标序、画面旋转等。
12.支持环路备份、支持固件程序备份和回读、支持网线状态监测。
13.支持DC3.8V~5.5V超宽工作电压；
14.运输及存储温度为-40℃至125℃
15.工作温度范围为-25℃至75℃</t>
  </si>
  <si>
    <t>控制系统软件</t>
  </si>
  <si>
    <t>套</t>
  </si>
  <si>
    <t>用于 LED 显示屏控制和播放的专业软件。该软件功能丰富、性能优越，兼具良好 的操作界面，易学易用。支持视频、音频、图像、文字、Flash、Gif 等形式的媒体文件播放;支持 Microsoft office 的 Word、Excel、PPT 显示;支持时钟、计时、天气预报显示;支持外部视频信号(TV、AV、S-Video、 复合视频)播放;支持多页面多分区节目编辑;软件提供了丰富灵活的视频切换功能、分区特效，以 及三维特效动画，让显示屏的显示效果得到完美展现。</t>
  </si>
  <si>
    <t>排线</t>
  </si>
  <si>
    <t>条</t>
  </si>
  <si>
    <t>16P排线</t>
  </si>
  <si>
    <t>网线</t>
  </si>
  <si>
    <t>6类国标网线</t>
  </si>
  <si>
    <t>三芯电源线</t>
  </si>
  <si>
    <t>2.5平方三芯电缆</t>
  </si>
  <si>
    <t>屏体框架结构</t>
  </si>
  <si>
    <t>㎡</t>
  </si>
  <si>
    <t>1、钢结构：钢架构件（含接合板）采用Q235B钢制作，结构用钢应符合《GB700-88》规定的Q235要求，保证其抗拉强度、伸长率、屈服点，碳、硫、磷的极限含量；
2、焊条：手工焊：Q235连接用E43系列焊条；
3、自动焊：Q235连接用H08系列焊条；
4、要求：抗风8级 抗震7级；
5、包边：不锈钢包边/铝塑板；</t>
  </si>
  <si>
    <t>安装调试/培训</t>
  </si>
  <si>
    <t>包边</t>
  </si>
  <si>
    <t>配电柜</t>
  </si>
  <si>
    <t>配电柜内装有空气开关、熔断器、交流接触器、电流互感器、电压互感器、电源防雷器等，具有过流、过压、欠压、短路、断路、超温、超负荷、断电、等保护功能</t>
  </si>
  <si>
    <t>综合布线</t>
  </si>
  <si>
    <t>项</t>
  </si>
  <si>
    <t>12根6类国标网线，3根三芯电缆</t>
  </si>
  <si>
    <t>超过15米另算</t>
  </si>
  <si>
    <t>380V主电缆</t>
  </si>
  <si>
    <t>2.5平方五芯电缆</t>
  </si>
  <si>
    <t>电脑</t>
  </si>
  <si>
    <t>国产电脑
CPU：需安全等级为1级
液晶屏24”全高清防眩光(16:9) WLED
显卡：20系列独立显卡
内存：16GB(2*8GB DDR4
硬盘：1T 固态硬盘
光驱类型：DVD-ROM
网卡：内置10/100/1000M 以太网卡
多媒体卡接口：多合一读卡器；
电源：700w金牌模组
机箱类型立式、黑色
操作系统：需安全等级为1级</t>
  </si>
  <si>
    <t>音响功放</t>
  </si>
  <si>
    <t>专业大功率功放机
单位:mm
480MM
134MM
长484MM
产品名称；公共广播声频功率放大器 
功率：2000W
频率响应：100HZ-12KHZ 输入阻抗 47K 
总谐波失真40HZ-18KHZ(大于或等于0.1%)
信噪比 小于98%线路输入灵敏度 -10dB 
麦克风输入灵敏度-45dB电源220V/50Hz 
功放净重：70斤</t>
  </si>
  <si>
    <t>背景墙</t>
  </si>
  <si>
    <t>平方</t>
  </si>
  <si>
    <t>整个背景墙制作及会议室大厅改造（含舞台改造、控制室搭建改造）</t>
  </si>
  <si>
    <t>总金额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</si>
</sst>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 numFmtId="177" formatCode="&quot;￥&quot;#,##0.0_);[Red]\(&quot;￥&quot;#,##0.0\)"/>
    <numFmt numFmtId="178" formatCode="0.00_ "/>
    <numFmt numFmtId="179" formatCode="&quot;￥&quot;#,##0_);[Red]\(&quot;￥&quot;#,##0\)"/>
    <numFmt numFmtId="180" formatCode="General&quot;张&quot;"/>
    <numFmt numFmtId="181" formatCode="\+&quot;备&quot;&quot;用&quot;&quot;板&quot;General&quot;张&quot;"/>
    <numFmt numFmtId="182" formatCode="0.00_ &quot;㎡&quot;"/>
    <numFmt numFmtId="183" formatCode="&quot;（包边各&quot;General&quot;m)&quot;"/>
    <numFmt numFmtId="184" formatCode="0.0000_ &quot;万点&quot;"/>
  </numFmts>
  <fonts count="35">
    <font>
      <sz val="10"/>
      <name val="Arial"/>
      <charset val="134"/>
    </font>
    <font>
      <b/>
      <sz val="22"/>
      <name val="微软雅黑"/>
      <charset val="134"/>
    </font>
    <font>
      <b/>
      <sz val="14"/>
      <color theme="1"/>
      <name val="微软雅黑"/>
      <charset val="134"/>
    </font>
    <font>
      <b/>
      <sz val="11"/>
      <color theme="1"/>
      <name val="微软雅黑"/>
      <charset val="134"/>
    </font>
    <font>
      <sz val="10"/>
      <color rgb="FFFF0000"/>
      <name val="微软雅黑"/>
      <charset val="134"/>
    </font>
    <font>
      <sz val="10"/>
      <color theme="1"/>
      <name val="微软雅黑"/>
      <charset val="134"/>
    </font>
    <font>
      <sz val="10"/>
      <name val="微软雅黑"/>
      <charset val="134"/>
    </font>
    <font>
      <b/>
      <sz val="13"/>
      <color theme="1"/>
      <name val="微软雅黑"/>
      <charset val="134"/>
    </font>
    <font>
      <b/>
      <sz val="11"/>
      <color theme="1"/>
      <name val="宋体"/>
      <charset val="134"/>
    </font>
    <font>
      <sz val="11"/>
      <color theme="1"/>
      <name val="微软雅黑"/>
      <charset val="134"/>
    </font>
    <font>
      <sz val="11"/>
      <color indexed="8"/>
      <name val="微软雅黑"/>
      <charset val="134"/>
    </font>
    <font>
      <sz val="11"/>
      <name val="微软雅黑"/>
      <charset val="134"/>
    </font>
    <font>
      <sz val="11"/>
      <color rgb="FF000000"/>
      <name val="微软雅黑"/>
      <charset val="134"/>
    </font>
    <font>
      <sz val="11"/>
      <color rgb="FF000000"/>
      <name val="宋体"/>
      <charset val="134"/>
    </font>
    <font>
      <b/>
      <sz val="11"/>
      <color indexed="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AFCB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1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5" borderId="22" applyNumberFormat="0" applyAlignment="0" applyProtection="0">
      <alignment vertical="center"/>
    </xf>
    <xf numFmtId="0" fontId="25" fillId="6" borderId="23" applyNumberFormat="0" applyAlignment="0" applyProtection="0">
      <alignment vertical="center"/>
    </xf>
    <xf numFmtId="0" fontId="26" fillId="6" borderId="22" applyNumberFormat="0" applyAlignment="0" applyProtection="0">
      <alignment vertical="center"/>
    </xf>
    <xf numFmtId="0" fontId="27" fillId="7" borderId="24" applyNumberFormat="0" applyAlignment="0" applyProtection="0">
      <alignment vertical="center"/>
    </xf>
    <xf numFmtId="0" fontId="28" fillId="0" borderId="25" applyNumberFormat="0" applyFill="0" applyAlignment="0" applyProtection="0">
      <alignment vertical="center"/>
    </xf>
    <xf numFmtId="0" fontId="29" fillId="0" borderId="26"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15" fillId="0" borderId="0">
      <alignment vertical="center"/>
    </xf>
    <xf numFmtId="0" fontId="15" fillId="0" borderId="0"/>
  </cellStyleXfs>
  <cellXfs count="66">
    <xf numFmtId="0" fontId="0"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2" fillId="2" borderId="3" xfId="49" applyFont="1" applyFill="1" applyBorder="1" applyAlignment="1">
      <alignment horizontal="center" vertical="center" wrapText="1"/>
    </xf>
    <xf numFmtId="0" fontId="2" fillId="2" borderId="4" xfId="49" applyFont="1" applyFill="1" applyBorder="1" applyAlignment="1">
      <alignment horizontal="center" vertical="center" wrapText="1"/>
    </xf>
    <xf numFmtId="0" fontId="3" fillId="0" borderId="5" xfId="0" applyFont="1" applyFill="1" applyBorder="1" applyAlignment="1">
      <alignment horizontal="right" vertical="top" wrapText="1"/>
    </xf>
    <xf numFmtId="0" fontId="3" fillId="0" borderId="0" xfId="0" applyFont="1" applyFill="1" applyBorder="1" applyAlignment="1">
      <alignment horizontal="right" vertical="top" wrapText="1"/>
    </xf>
    <xf numFmtId="0" fontId="3" fillId="0" borderId="0" xfId="0" applyFont="1" applyFill="1" applyBorder="1" applyAlignment="1">
      <alignment horizontal="right" vertical="top"/>
    </xf>
    <xf numFmtId="0" fontId="4" fillId="0" borderId="0" xfId="0" applyFont="1" applyAlignment="1">
      <alignment horizontal="center" vertical="center"/>
    </xf>
    <xf numFmtId="0" fontId="5" fillId="0" borderId="0" xfId="0" applyFont="1" applyFill="1" applyBorder="1" applyAlignment="1">
      <alignment horizontal="center" vertical="top" wrapText="1"/>
    </xf>
    <xf numFmtId="0" fontId="6" fillId="0" borderId="0" xfId="0" applyFont="1" applyAlignment="1">
      <alignment horizontal="center" vertical="center"/>
    </xf>
    <xf numFmtId="0" fontId="7" fillId="2" borderId="6" xfId="49" applyFont="1" applyFill="1" applyBorder="1" applyAlignment="1">
      <alignment horizontal="center" vertical="center" wrapText="1"/>
    </xf>
    <xf numFmtId="0" fontId="7" fillId="2" borderId="7" xfId="49" applyFont="1" applyFill="1" applyBorder="1" applyAlignment="1">
      <alignment horizontal="center" vertical="center" wrapText="1"/>
    </xf>
    <xf numFmtId="9" fontId="7" fillId="2" borderId="7" xfId="49" applyNumberFormat="1" applyFont="1" applyFill="1" applyBorder="1" applyAlignment="1">
      <alignment horizontal="center" vertical="center" wrapText="1"/>
    </xf>
    <xf numFmtId="9" fontId="7" fillId="2" borderId="8" xfId="49" applyNumberFormat="1" applyFont="1" applyFill="1" applyBorder="1" applyAlignment="1">
      <alignment horizontal="center" vertical="center" wrapText="1"/>
    </xf>
    <xf numFmtId="0" fontId="3" fillId="0" borderId="6" xfId="49" applyFont="1" applyFill="1" applyBorder="1" applyAlignment="1">
      <alignment horizontal="center" vertical="center" wrapText="1"/>
    </xf>
    <xf numFmtId="0" fontId="8" fillId="3" borderId="7" xfId="49"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176" fontId="10" fillId="0" borderId="7" xfId="49" applyNumberFormat="1" applyFont="1" applyFill="1" applyBorder="1" applyAlignment="1">
      <alignment horizontal="center" vertical="center"/>
    </xf>
    <xf numFmtId="177" fontId="10" fillId="0" borderId="7" xfId="49" applyNumberFormat="1" applyFont="1" applyFill="1" applyBorder="1" applyAlignment="1">
      <alignment horizontal="center" vertical="center"/>
    </xf>
    <xf numFmtId="177" fontId="9" fillId="0" borderId="7" xfId="0" applyNumberFormat="1" applyFont="1" applyFill="1" applyBorder="1" applyAlignment="1">
      <alignment horizontal="center" vertical="center"/>
    </xf>
    <xf numFmtId="0" fontId="10" fillId="0" borderId="8" xfId="49" applyFont="1" applyFill="1" applyBorder="1" applyAlignment="1">
      <alignment horizontal="left" vertical="center" wrapText="1"/>
    </xf>
    <xf numFmtId="0" fontId="11" fillId="0" borderId="7" xfId="0" applyNumberFormat="1" applyFont="1" applyFill="1" applyBorder="1" applyAlignment="1">
      <alignment horizontal="center" vertical="center" wrapText="1"/>
    </xf>
    <xf numFmtId="0" fontId="12" fillId="0" borderId="8" xfId="49" applyFont="1" applyFill="1" applyBorder="1" applyAlignment="1">
      <alignment horizontal="left" vertical="center" wrapText="1"/>
    </xf>
    <xf numFmtId="0" fontId="10" fillId="0" borderId="8" xfId="49" applyFont="1" applyFill="1" applyBorder="1" applyAlignment="1">
      <alignment horizontal="left" vertical="center"/>
    </xf>
    <xf numFmtId="178" fontId="9" fillId="0" borderId="7" xfId="0" applyNumberFormat="1" applyFont="1" applyFill="1" applyBorder="1" applyAlignment="1">
      <alignment horizontal="center" vertical="center" wrapText="1"/>
    </xf>
    <xf numFmtId="176" fontId="13" fillId="0" borderId="7" xfId="49" applyNumberFormat="1" applyFont="1" applyFill="1" applyBorder="1" applyAlignment="1">
      <alignment horizontal="center" vertical="center"/>
    </xf>
    <xf numFmtId="0" fontId="10" fillId="0" borderId="9" xfId="49" applyFont="1" applyFill="1" applyBorder="1" applyAlignment="1">
      <alignment horizontal="left" vertical="center" wrapText="1"/>
    </xf>
    <xf numFmtId="0" fontId="10" fillId="0" borderId="10" xfId="49" applyFont="1" applyFill="1" applyBorder="1" applyAlignment="1">
      <alignment horizontal="left" vertical="center" wrapText="1"/>
    </xf>
    <xf numFmtId="0" fontId="10" fillId="0" borderId="7" xfId="49" applyFont="1" applyFill="1" applyBorder="1" applyAlignment="1">
      <alignment horizontal="center" vertical="center"/>
    </xf>
    <xf numFmtId="177" fontId="9" fillId="0" borderId="8" xfId="0" applyNumberFormat="1" applyFont="1" applyFill="1" applyBorder="1" applyAlignment="1">
      <alignment horizontal="center" vertical="center"/>
    </xf>
    <xf numFmtId="177" fontId="9" fillId="0" borderId="11" xfId="0" applyNumberFormat="1" applyFont="1" applyFill="1" applyBorder="1" applyAlignment="1">
      <alignment horizontal="center" vertical="center"/>
    </xf>
    <xf numFmtId="0" fontId="10" fillId="0" borderId="8" xfId="49" applyFont="1" applyFill="1" applyBorder="1" applyAlignment="1">
      <alignment horizontal="center" vertical="center" wrapText="1"/>
    </xf>
    <xf numFmtId="0" fontId="3" fillId="2" borderId="6" xfId="49" applyFont="1" applyFill="1" applyBorder="1" applyAlignment="1">
      <alignment horizontal="center" vertical="center" wrapText="1"/>
    </xf>
    <xf numFmtId="0" fontId="3" fillId="2" borderId="7" xfId="49" applyFont="1" applyFill="1" applyBorder="1" applyAlignment="1">
      <alignment horizontal="center" vertical="center" wrapText="1"/>
    </xf>
    <xf numFmtId="179" fontId="10" fillId="0" borderId="7" xfId="49" applyNumberFormat="1" applyFont="1" applyFill="1" applyBorder="1" applyAlignment="1">
      <alignment horizontal="center" vertical="center"/>
    </xf>
    <xf numFmtId="0" fontId="14" fillId="0" borderId="8" xfId="49" applyFont="1" applyFill="1" applyBorder="1" applyAlignment="1">
      <alignment horizontal="center" vertical="center"/>
    </xf>
    <xf numFmtId="0" fontId="1" fillId="0" borderId="12" xfId="0" applyFont="1" applyFill="1" applyBorder="1" applyAlignment="1">
      <alignment horizontal="center" vertical="center"/>
    </xf>
    <xf numFmtId="0" fontId="2" fillId="2" borderId="13" xfId="49" applyFont="1" applyFill="1" applyBorder="1" applyAlignment="1">
      <alignment horizontal="center" vertical="center" wrapText="1"/>
    </xf>
    <xf numFmtId="180" fontId="5" fillId="0" borderId="0" xfId="0" applyNumberFormat="1" applyFont="1" applyFill="1" applyAlignment="1">
      <alignment horizontal="left" vertical="top" wrapText="1"/>
    </xf>
    <xf numFmtId="181" fontId="4" fillId="0" borderId="0" xfId="0" applyNumberFormat="1" applyFont="1" applyFill="1" applyAlignment="1">
      <alignment horizontal="left" vertical="top" wrapText="1"/>
    </xf>
    <xf numFmtId="0" fontId="5" fillId="0" borderId="0" xfId="0" applyFont="1" applyFill="1" applyBorder="1" applyAlignment="1">
      <alignment vertical="top" wrapText="1"/>
    </xf>
    <xf numFmtId="180" fontId="5" fillId="0" borderId="14" xfId="0" applyNumberFormat="1" applyFont="1" applyFill="1" applyBorder="1" applyAlignment="1">
      <alignment horizontal="left" vertical="top" wrapText="1"/>
    </xf>
    <xf numFmtId="182" fontId="5" fillId="0" borderId="0" xfId="0" applyNumberFormat="1" applyFont="1" applyFill="1" applyAlignment="1">
      <alignment horizontal="left" vertical="top" wrapText="1"/>
    </xf>
    <xf numFmtId="0" fontId="5" fillId="0" borderId="14" xfId="0" applyFont="1" applyFill="1" applyBorder="1" applyAlignment="1">
      <alignment vertical="top" wrapText="1"/>
    </xf>
    <xf numFmtId="183" fontId="4" fillId="0" borderId="0" xfId="0" applyNumberFormat="1" applyFont="1" applyFill="1" applyAlignment="1">
      <alignment horizontal="left" vertical="top" wrapText="1"/>
    </xf>
    <xf numFmtId="184" fontId="5" fillId="0" borderId="0" xfId="0" applyNumberFormat="1" applyFont="1" applyFill="1" applyAlignment="1">
      <alignment horizontal="left" vertical="top" wrapText="1"/>
    </xf>
    <xf numFmtId="9" fontId="7" fillId="2" borderId="4" xfId="49" applyNumberFormat="1" applyFont="1" applyFill="1" applyBorder="1" applyAlignment="1">
      <alignment horizontal="center" vertical="center" wrapText="1"/>
    </xf>
    <xf numFmtId="9" fontId="7" fillId="2" borderId="11" xfId="49" applyNumberFormat="1" applyFont="1" applyFill="1" applyBorder="1" applyAlignment="1">
      <alignment horizontal="center" vertical="center" wrapText="1"/>
    </xf>
    <xf numFmtId="9" fontId="7" fillId="2" borderId="15" xfId="49" applyNumberFormat="1" applyFont="1" applyFill="1" applyBorder="1" applyAlignment="1">
      <alignment vertical="center" wrapText="1"/>
    </xf>
    <xf numFmtId="0" fontId="10" fillId="0" borderId="4" xfId="49" applyFont="1" applyFill="1" applyBorder="1" applyAlignment="1">
      <alignment horizontal="left" vertical="center" wrapText="1"/>
    </xf>
    <xf numFmtId="0" fontId="10" fillId="0" borderId="11" xfId="49" applyFont="1" applyFill="1" applyBorder="1" applyAlignment="1">
      <alignment horizontal="left" vertical="center" wrapText="1"/>
    </xf>
    <xf numFmtId="0" fontId="10" fillId="0" borderId="15" xfId="49" applyFont="1" applyFill="1" applyBorder="1" applyAlignment="1">
      <alignment vertical="center" wrapText="1"/>
    </xf>
    <xf numFmtId="0" fontId="10" fillId="0" borderId="15" xfId="49" applyFont="1" applyFill="1" applyBorder="1" applyAlignment="1">
      <alignment vertical="center"/>
    </xf>
    <xf numFmtId="0" fontId="10" fillId="0" borderId="4" xfId="49" applyFont="1" applyFill="1" applyBorder="1" applyAlignment="1">
      <alignment horizontal="left" vertical="center"/>
    </xf>
    <xf numFmtId="0" fontId="10" fillId="0" borderId="11" xfId="49" applyFont="1" applyFill="1" applyBorder="1" applyAlignment="1">
      <alignment horizontal="left" vertical="center"/>
    </xf>
    <xf numFmtId="0" fontId="10" fillId="0" borderId="16" xfId="49" applyFont="1" applyFill="1" applyBorder="1" applyAlignment="1">
      <alignment horizontal="left" vertical="center" wrapText="1"/>
    </xf>
    <xf numFmtId="0" fontId="10" fillId="0" borderId="17" xfId="49" applyFont="1" applyFill="1" applyBorder="1" applyAlignment="1">
      <alignment horizontal="left" vertical="center" wrapText="1"/>
    </xf>
    <xf numFmtId="0" fontId="10" fillId="0" borderId="0" xfId="49" applyFont="1" applyFill="1" applyAlignment="1">
      <alignment horizontal="left" vertical="center" wrapText="1"/>
    </xf>
    <xf numFmtId="0" fontId="10" fillId="0" borderId="18" xfId="49" applyFont="1" applyFill="1" applyBorder="1" applyAlignment="1">
      <alignment horizontal="left" vertical="center" wrapText="1"/>
    </xf>
    <xf numFmtId="0" fontId="10" fillId="0" borderId="4" xfId="49" applyFont="1" applyFill="1" applyBorder="1" applyAlignment="1">
      <alignment horizontal="center" vertical="center"/>
    </xf>
    <xf numFmtId="0" fontId="10" fillId="0" borderId="11" xfId="49" applyFont="1" applyFill="1" applyBorder="1" applyAlignment="1">
      <alignment horizontal="center" vertical="center"/>
    </xf>
    <xf numFmtId="0" fontId="10" fillId="0" borderId="13" xfId="49" applyFont="1" applyFill="1" applyBorder="1" applyAlignment="1">
      <alignment vertical="center"/>
    </xf>
    <xf numFmtId="0" fontId="14" fillId="0" borderId="4" xfId="49" applyFont="1" applyFill="1" applyBorder="1" applyAlignment="1">
      <alignment horizontal="center" vertical="center"/>
    </xf>
    <xf numFmtId="0" fontId="14" fillId="0" borderId="13" xfId="49"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4 2" xfId="50"/>
  </cellStyles>
  <tableStyles count="0" defaultTableStyle="TableStyleMedium2" defaultPivotStyle="PivotStyleLight16"/>
  <colors>
    <mruColors>
      <color rgb="00F1AF4F"/>
      <color rgb="00FF5959"/>
      <color rgb="00E2B594"/>
      <color rgb="00F8FBB0"/>
      <color rgb="00FAFCBC"/>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zoomScale="90" zoomScaleNormal="90" workbookViewId="0">
      <selection activeCell="H24" sqref="H24:M24"/>
    </sheetView>
  </sheetViews>
  <sheetFormatPr defaultColWidth="9.14285714285714" defaultRowHeight="21" customHeight="1"/>
  <cols>
    <col min="1" max="1" width="8" customWidth="1"/>
    <col min="2" max="2" width="15.5714285714286" customWidth="1"/>
    <col min="3" max="3" width="13.7142857142857" customWidth="1"/>
    <col min="4" max="4" width="10" customWidth="1"/>
    <col min="5" max="5" width="13.7142857142857" customWidth="1"/>
    <col min="6" max="6" width="4.85714285714286" customWidth="1"/>
    <col min="7" max="7" width="11.7142857142857" customWidth="1"/>
    <col min="8" max="8" width="4" customWidth="1"/>
    <col min="9" max="9" width="11.8571428571429" customWidth="1"/>
    <col min="10" max="10" width="5.71428571428571" customWidth="1"/>
    <col min="11" max="11" width="8.71428571428571" customWidth="1"/>
    <col min="12" max="12" width="6.85714285714286" customWidth="1"/>
    <col min="13" max="13" width="8.71428571428571" customWidth="1"/>
    <col min="14" max="14" width="14.2190476190476" customWidth="1"/>
  </cols>
  <sheetData>
    <row r="1" ht="68" customHeight="1" spans="1:14">
      <c r="A1" s="1" t="s">
        <v>0</v>
      </c>
      <c r="B1" s="2"/>
      <c r="C1" s="2"/>
      <c r="D1" s="3"/>
      <c r="E1" s="3"/>
      <c r="F1" s="3"/>
      <c r="G1" s="3"/>
      <c r="H1" s="3"/>
      <c r="I1" s="3"/>
      <c r="J1" s="3"/>
      <c r="K1" s="3"/>
      <c r="L1" s="3"/>
      <c r="M1" s="3"/>
      <c r="N1" s="38"/>
    </row>
    <row r="2" customHeight="1" spans="1:14">
      <c r="A2" s="4" t="s">
        <v>1</v>
      </c>
      <c r="B2" s="5"/>
      <c r="C2" s="5"/>
      <c r="D2" s="5"/>
      <c r="E2" s="5"/>
      <c r="F2" s="5"/>
      <c r="G2" s="5"/>
      <c r="H2" s="5"/>
      <c r="I2" s="5"/>
      <c r="J2" s="5"/>
      <c r="K2" s="5"/>
      <c r="L2" s="5"/>
      <c r="M2" s="5"/>
      <c r="N2" s="39"/>
    </row>
    <row r="3" customHeight="1" spans="1:14">
      <c r="A3" s="6" t="s">
        <v>2</v>
      </c>
      <c r="B3" s="7"/>
      <c r="C3" s="8" t="s">
        <v>3</v>
      </c>
      <c r="D3" s="8"/>
      <c r="E3" s="9">
        <v>19</v>
      </c>
      <c r="F3" s="10" t="s">
        <v>4</v>
      </c>
      <c r="G3" s="9">
        <v>17</v>
      </c>
      <c r="H3" s="10" t="s">
        <v>5</v>
      </c>
      <c r="I3" s="40">
        <f t="shared" ref="I3:I5" si="0">E3*G3</f>
        <v>323</v>
      </c>
      <c r="J3" s="41">
        <v>4</v>
      </c>
      <c r="K3" s="41"/>
      <c r="L3" s="42" t="s">
        <v>5</v>
      </c>
      <c r="M3" s="40">
        <f>I3+J3</f>
        <v>327</v>
      </c>
      <c r="N3" s="43"/>
    </row>
    <row r="4" customHeight="1" spans="1:14">
      <c r="A4" s="6" t="s">
        <v>6</v>
      </c>
      <c r="B4" s="7"/>
      <c r="C4" s="8" t="s">
        <v>7</v>
      </c>
      <c r="D4" s="8"/>
      <c r="E4" s="11">
        <f>E3*0.32</f>
        <v>6.08</v>
      </c>
      <c r="F4" s="10" t="s">
        <v>4</v>
      </c>
      <c r="G4" s="11">
        <f>G3*0.16</f>
        <v>2.72</v>
      </c>
      <c r="H4" s="10" t="s">
        <v>5</v>
      </c>
      <c r="I4" s="44">
        <f t="shared" si="0"/>
        <v>16.5376</v>
      </c>
      <c r="J4" s="44"/>
      <c r="K4" s="42"/>
      <c r="L4" s="42"/>
      <c r="M4" s="42"/>
      <c r="N4" s="45"/>
    </row>
    <row r="5" customHeight="1" spans="1:14">
      <c r="A5" s="6" t="s">
        <v>8</v>
      </c>
      <c r="B5" s="7"/>
      <c r="C5" s="8" t="s">
        <v>9</v>
      </c>
      <c r="D5" s="8"/>
      <c r="E5" s="11">
        <f>E3*0.32+0.1</f>
        <v>6.18</v>
      </c>
      <c r="F5" s="10" t="s">
        <v>4</v>
      </c>
      <c r="G5" s="11">
        <f>G3*0.16+0.1</f>
        <v>2.82</v>
      </c>
      <c r="H5" s="10" t="s">
        <v>5</v>
      </c>
      <c r="I5" s="44">
        <f t="shared" si="0"/>
        <v>17.4276</v>
      </c>
      <c r="J5" s="44"/>
      <c r="K5" s="46"/>
      <c r="L5" s="46"/>
      <c r="M5" s="42"/>
      <c r="N5" s="45"/>
    </row>
    <row r="6" customHeight="1" spans="1:14">
      <c r="A6" s="6" t="s">
        <v>10</v>
      </c>
      <c r="B6" s="7"/>
      <c r="C6" s="8" t="s">
        <v>11</v>
      </c>
      <c r="D6" s="8"/>
      <c r="E6" s="11">
        <v>3952</v>
      </c>
      <c r="F6" s="10" t="s">
        <v>4</v>
      </c>
      <c r="G6" s="11">
        <v>1768</v>
      </c>
      <c r="H6" s="10" t="s">
        <v>5</v>
      </c>
      <c r="I6" s="47">
        <f>E6*G6*0.0001</f>
        <v>698.7136</v>
      </c>
      <c r="J6" s="47"/>
      <c r="K6" s="42"/>
      <c r="L6" s="42"/>
      <c r="M6" s="42"/>
      <c r="N6" s="45"/>
    </row>
    <row r="7" customHeight="1" spans="1:14">
      <c r="A7" s="12" t="s">
        <v>12</v>
      </c>
      <c r="B7" s="13" t="s">
        <v>13</v>
      </c>
      <c r="C7" s="13" t="s">
        <v>14</v>
      </c>
      <c r="D7" s="13" t="s">
        <v>15</v>
      </c>
      <c r="E7" s="13" t="s">
        <v>16</v>
      </c>
      <c r="F7" s="14" t="s">
        <v>17</v>
      </c>
      <c r="G7" s="14"/>
      <c r="H7" s="15" t="s">
        <v>18</v>
      </c>
      <c r="I7" s="48"/>
      <c r="J7" s="48"/>
      <c r="K7" s="48"/>
      <c r="L7" s="48"/>
      <c r="M7" s="49"/>
      <c r="N7" s="50" t="s">
        <v>19</v>
      </c>
    </row>
    <row r="8" ht="409" customHeight="1" spans="1:14">
      <c r="A8" s="16">
        <v>1</v>
      </c>
      <c r="B8" s="17" t="s">
        <v>20</v>
      </c>
      <c r="C8" s="18">
        <f>M3</f>
        <v>327</v>
      </c>
      <c r="D8" s="19" t="s">
        <v>21</v>
      </c>
      <c r="E8" s="20"/>
      <c r="F8" s="21"/>
      <c r="G8" s="21"/>
      <c r="H8" s="22" t="s">
        <v>22</v>
      </c>
      <c r="I8" s="51"/>
      <c r="J8" s="51"/>
      <c r="K8" s="51"/>
      <c r="L8" s="51"/>
      <c r="M8" s="52"/>
      <c r="N8" s="53"/>
    </row>
    <row r="9" ht="384" customHeight="1" spans="1:14">
      <c r="A9" s="16">
        <v>2</v>
      </c>
      <c r="B9" s="17" t="s">
        <v>23</v>
      </c>
      <c r="C9" s="18">
        <v>55</v>
      </c>
      <c r="D9" s="19" t="s">
        <v>24</v>
      </c>
      <c r="E9" s="20"/>
      <c r="F9" s="21"/>
      <c r="G9" s="21"/>
      <c r="H9" s="22" t="s">
        <v>25</v>
      </c>
      <c r="I9" s="51"/>
      <c r="J9" s="51"/>
      <c r="K9" s="51"/>
      <c r="L9" s="51"/>
      <c r="M9" s="52"/>
      <c r="N9" s="53" t="s">
        <v>26</v>
      </c>
    </row>
    <row r="10" ht="408" customHeight="1" spans="1:14">
      <c r="A10" s="16">
        <v>3</v>
      </c>
      <c r="B10" s="17" t="s">
        <v>27</v>
      </c>
      <c r="C10" s="23">
        <v>1</v>
      </c>
      <c r="D10" s="19" t="s">
        <v>24</v>
      </c>
      <c r="E10" s="20"/>
      <c r="F10" s="21"/>
      <c r="G10" s="21"/>
      <c r="H10" s="24" t="s">
        <v>28</v>
      </c>
      <c r="I10" s="51"/>
      <c r="J10" s="51"/>
      <c r="K10" s="51"/>
      <c r="L10" s="51"/>
      <c r="M10" s="52"/>
      <c r="N10" s="53"/>
    </row>
    <row r="11" ht="409" customHeight="1" spans="1:14">
      <c r="A11" s="16">
        <v>4</v>
      </c>
      <c r="B11" s="17" t="s">
        <v>29</v>
      </c>
      <c r="C11" s="18">
        <v>57</v>
      </c>
      <c r="D11" s="19" t="s">
        <v>21</v>
      </c>
      <c r="E11" s="20"/>
      <c r="F11" s="21"/>
      <c r="G11" s="21"/>
      <c r="H11" s="22" t="s">
        <v>30</v>
      </c>
      <c r="I11" s="51"/>
      <c r="J11" s="51"/>
      <c r="K11" s="51"/>
      <c r="L11" s="51"/>
      <c r="M11" s="52"/>
      <c r="N11" s="53"/>
    </row>
    <row r="12" ht="204" customHeight="1" spans="1:14">
      <c r="A12" s="16">
        <v>5</v>
      </c>
      <c r="B12" s="17" t="s">
        <v>31</v>
      </c>
      <c r="C12" s="18">
        <v>1</v>
      </c>
      <c r="D12" s="19" t="s">
        <v>32</v>
      </c>
      <c r="E12" s="20"/>
      <c r="F12" s="21"/>
      <c r="G12" s="21"/>
      <c r="H12" s="22" t="s">
        <v>33</v>
      </c>
      <c r="I12" s="51"/>
      <c r="J12" s="51"/>
      <c r="K12" s="51"/>
      <c r="L12" s="51"/>
      <c r="M12" s="52"/>
      <c r="N12" s="54"/>
    </row>
    <row r="13" customHeight="1" spans="1:14">
      <c r="A13" s="16">
        <v>6</v>
      </c>
      <c r="B13" s="17" t="s">
        <v>34</v>
      </c>
      <c r="C13" s="18">
        <v>120</v>
      </c>
      <c r="D13" s="19" t="s">
        <v>35</v>
      </c>
      <c r="E13" s="20"/>
      <c r="F13" s="21"/>
      <c r="G13" s="21"/>
      <c r="H13" s="25" t="s">
        <v>36</v>
      </c>
      <c r="I13" s="55"/>
      <c r="J13" s="55"/>
      <c r="K13" s="55"/>
      <c r="L13" s="55"/>
      <c r="M13" s="56"/>
      <c r="N13" s="54"/>
    </row>
    <row r="14" customHeight="1" spans="1:14">
      <c r="A14" s="16">
        <v>7</v>
      </c>
      <c r="B14" s="17" t="s">
        <v>37</v>
      </c>
      <c r="C14" s="18">
        <f>C11</f>
        <v>57</v>
      </c>
      <c r="D14" s="19" t="s">
        <v>35</v>
      </c>
      <c r="E14" s="20"/>
      <c r="F14" s="21"/>
      <c r="G14" s="21"/>
      <c r="H14" s="25" t="s">
        <v>38</v>
      </c>
      <c r="I14" s="55"/>
      <c r="J14" s="55"/>
      <c r="K14" s="55"/>
      <c r="L14" s="55"/>
      <c r="M14" s="56"/>
      <c r="N14" s="54"/>
    </row>
    <row r="15" customHeight="1" spans="1:14">
      <c r="A15" s="16">
        <v>8</v>
      </c>
      <c r="B15" s="17" t="s">
        <v>39</v>
      </c>
      <c r="C15" s="18">
        <f>C9</f>
        <v>55</v>
      </c>
      <c r="D15" s="19" t="s">
        <v>35</v>
      </c>
      <c r="E15" s="20"/>
      <c r="F15" s="21"/>
      <c r="G15" s="21"/>
      <c r="H15" s="25" t="s">
        <v>40</v>
      </c>
      <c r="I15" s="55"/>
      <c r="J15" s="55"/>
      <c r="K15" s="55"/>
      <c r="L15" s="55"/>
      <c r="M15" s="56"/>
      <c r="N15" s="54"/>
    </row>
    <row r="16" ht="27" customHeight="1" spans="1:14">
      <c r="A16" s="16">
        <v>9</v>
      </c>
      <c r="B16" s="17" t="s">
        <v>41</v>
      </c>
      <c r="C16" s="26">
        <f>I5</f>
        <v>17.4276</v>
      </c>
      <c r="D16" s="27" t="s">
        <v>42</v>
      </c>
      <c r="E16" s="20"/>
      <c r="F16" s="21"/>
      <c r="G16" s="21"/>
      <c r="H16" s="28" t="s">
        <v>43</v>
      </c>
      <c r="I16" s="57"/>
      <c r="J16" s="57"/>
      <c r="K16" s="57"/>
      <c r="L16" s="57"/>
      <c r="M16" s="58"/>
      <c r="N16" s="54"/>
    </row>
    <row r="17" ht="130" customHeight="1" spans="1:14">
      <c r="A17" s="16">
        <v>10</v>
      </c>
      <c r="B17" s="17" t="s">
        <v>44</v>
      </c>
      <c r="C17" s="26">
        <f>C16</f>
        <v>17.4276</v>
      </c>
      <c r="D17" s="27" t="s">
        <v>42</v>
      </c>
      <c r="E17" s="20"/>
      <c r="F17" s="21"/>
      <c r="G17" s="21"/>
      <c r="H17" s="29"/>
      <c r="I17" s="59"/>
      <c r="J17" s="59"/>
      <c r="K17" s="59"/>
      <c r="L17" s="59"/>
      <c r="M17" s="60"/>
      <c r="N17" s="54"/>
    </row>
    <row r="18" customHeight="1" spans="1:14">
      <c r="A18" s="16">
        <v>11</v>
      </c>
      <c r="B18" s="17" t="s">
        <v>45</v>
      </c>
      <c r="C18" s="26">
        <f>C17</f>
        <v>17.4276</v>
      </c>
      <c r="D18" s="27" t="s">
        <v>42</v>
      </c>
      <c r="E18" s="20"/>
      <c r="F18" s="21"/>
      <c r="G18" s="21"/>
      <c r="H18" s="30"/>
      <c r="I18" s="30"/>
      <c r="J18" s="30"/>
      <c r="K18" s="30"/>
      <c r="L18" s="30"/>
      <c r="M18" s="30"/>
      <c r="N18" s="54"/>
    </row>
    <row r="19" customHeight="1" spans="1:14">
      <c r="A19" s="16">
        <v>12</v>
      </c>
      <c r="B19" s="17" t="s">
        <v>46</v>
      </c>
      <c r="C19" s="18">
        <v>1</v>
      </c>
      <c r="D19" s="19" t="s">
        <v>24</v>
      </c>
      <c r="E19" s="20"/>
      <c r="F19" s="21"/>
      <c r="G19" s="21"/>
      <c r="H19" s="25" t="s">
        <v>47</v>
      </c>
      <c r="I19" s="55"/>
      <c r="J19" s="55"/>
      <c r="K19" s="55"/>
      <c r="L19" s="55"/>
      <c r="M19" s="56"/>
      <c r="N19" s="54"/>
    </row>
    <row r="20" customHeight="1" spans="1:14">
      <c r="A20" s="16">
        <v>13</v>
      </c>
      <c r="B20" s="17" t="s">
        <v>48</v>
      </c>
      <c r="C20" s="18">
        <v>1</v>
      </c>
      <c r="D20" s="19" t="s">
        <v>49</v>
      </c>
      <c r="E20" s="20"/>
      <c r="F20" s="21"/>
      <c r="G20" s="21"/>
      <c r="H20" s="22" t="s">
        <v>50</v>
      </c>
      <c r="I20" s="51"/>
      <c r="J20" s="51"/>
      <c r="K20" s="51"/>
      <c r="L20" s="51"/>
      <c r="M20" s="52"/>
      <c r="N20" s="53" t="s">
        <v>51</v>
      </c>
    </row>
    <row r="21" customHeight="1" spans="1:14">
      <c r="A21" s="16">
        <v>14</v>
      </c>
      <c r="B21" s="17" t="s">
        <v>52</v>
      </c>
      <c r="C21" s="18" t="s">
        <v>4</v>
      </c>
      <c r="D21" s="19" t="s">
        <v>49</v>
      </c>
      <c r="E21" s="20"/>
      <c r="F21" s="31"/>
      <c r="G21" s="32"/>
      <c r="H21" s="25" t="s">
        <v>53</v>
      </c>
      <c r="I21" s="55"/>
      <c r="J21" s="55"/>
      <c r="K21" s="55"/>
      <c r="L21" s="55"/>
      <c r="M21" s="56"/>
      <c r="N21" s="54"/>
    </row>
    <row r="22" ht="291" customHeight="1" spans="1:14">
      <c r="A22" s="16">
        <v>15</v>
      </c>
      <c r="B22" s="17" t="s">
        <v>54</v>
      </c>
      <c r="C22" s="18">
        <v>1</v>
      </c>
      <c r="D22" s="19" t="s">
        <v>24</v>
      </c>
      <c r="E22" s="20"/>
      <c r="F22" s="21"/>
      <c r="G22" s="21"/>
      <c r="H22" s="33" t="s">
        <v>55</v>
      </c>
      <c r="I22" s="61"/>
      <c r="J22" s="61"/>
      <c r="K22" s="61"/>
      <c r="L22" s="61"/>
      <c r="M22" s="62"/>
      <c r="N22" s="54"/>
    </row>
    <row r="23" ht="238" customHeight="1" spans="1:14">
      <c r="A23" s="16">
        <v>16</v>
      </c>
      <c r="B23" s="17" t="s">
        <v>56</v>
      </c>
      <c r="C23" s="18">
        <v>1</v>
      </c>
      <c r="D23" s="19" t="s">
        <v>32</v>
      </c>
      <c r="E23" s="20"/>
      <c r="F23" s="21"/>
      <c r="G23" s="21"/>
      <c r="H23" s="33" t="s">
        <v>57</v>
      </c>
      <c r="I23" s="61"/>
      <c r="J23" s="61"/>
      <c r="K23" s="61"/>
      <c r="L23" s="61"/>
      <c r="M23" s="62"/>
      <c r="N23" s="54"/>
    </row>
    <row r="24" customHeight="1" spans="1:14">
      <c r="A24" s="16">
        <v>17</v>
      </c>
      <c r="B24" s="17" t="s">
        <v>58</v>
      </c>
      <c r="C24" s="18">
        <v>50</v>
      </c>
      <c r="D24" s="19" t="s">
        <v>59</v>
      </c>
      <c r="E24" s="20"/>
      <c r="F24" s="21"/>
      <c r="G24" s="21"/>
      <c r="H24" s="30" t="s">
        <v>60</v>
      </c>
      <c r="I24" s="30"/>
      <c r="J24" s="30"/>
      <c r="K24" s="30"/>
      <c r="L24" s="30"/>
      <c r="M24" s="30"/>
      <c r="N24" s="63"/>
    </row>
    <row r="25" customHeight="1" spans="1:14">
      <c r="A25" s="34" t="s">
        <v>61</v>
      </c>
      <c r="B25" s="35"/>
      <c r="C25" s="35"/>
      <c r="D25" s="35"/>
      <c r="E25" s="35"/>
      <c r="F25" s="36">
        <v>147525</v>
      </c>
      <c r="G25" s="36"/>
      <c r="H25" s="37"/>
      <c r="I25" s="64"/>
      <c r="J25" s="64"/>
      <c r="K25" s="64"/>
      <c r="L25" s="64"/>
      <c r="M25" s="64"/>
      <c r="N25" s="65"/>
    </row>
  </sheetData>
  <mergeCells count="54">
    <mergeCell ref="A1:N1"/>
    <mergeCell ref="A2:N2"/>
    <mergeCell ref="A3:B3"/>
    <mergeCell ref="C3:D3"/>
    <mergeCell ref="J3:K3"/>
    <mergeCell ref="M3:N3"/>
    <mergeCell ref="A4:B4"/>
    <mergeCell ref="C4:D4"/>
    <mergeCell ref="I4:J4"/>
    <mergeCell ref="A5:B5"/>
    <mergeCell ref="C5:D5"/>
    <mergeCell ref="I5:J5"/>
    <mergeCell ref="K5:L5"/>
    <mergeCell ref="A6:B6"/>
    <mergeCell ref="C6:D6"/>
    <mergeCell ref="I6:J6"/>
    <mergeCell ref="F7:G7"/>
    <mergeCell ref="H7:M7"/>
    <mergeCell ref="F8:G8"/>
    <mergeCell ref="H8:M8"/>
    <mergeCell ref="F9:G9"/>
    <mergeCell ref="H9:M9"/>
    <mergeCell ref="F10:G10"/>
    <mergeCell ref="H10:M10"/>
    <mergeCell ref="F11:G11"/>
    <mergeCell ref="H11:M11"/>
    <mergeCell ref="F12:G12"/>
    <mergeCell ref="H12:M12"/>
    <mergeCell ref="F13:G13"/>
    <mergeCell ref="H13:M13"/>
    <mergeCell ref="F14:G14"/>
    <mergeCell ref="H14:M14"/>
    <mergeCell ref="F15:G15"/>
    <mergeCell ref="H15:M15"/>
    <mergeCell ref="F16:G16"/>
    <mergeCell ref="F17:G17"/>
    <mergeCell ref="F18:G18"/>
    <mergeCell ref="H18:M18"/>
    <mergeCell ref="F19:G19"/>
    <mergeCell ref="H19:M19"/>
    <mergeCell ref="F20:G20"/>
    <mergeCell ref="H20:M20"/>
    <mergeCell ref="F21:G21"/>
    <mergeCell ref="H21:M21"/>
    <mergeCell ref="F22:G22"/>
    <mergeCell ref="H22:M22"/>
    <mergeCell ref="F23:G23"/>
    <mergeCell ref="H23:M23"/>
    <mergeCell ref="F24:G24"/>
    <mergeCell ref="H24:M24"/>
    <mergeCell ref="A25:E25"/>
    <mergeCell ref="F25:G25"/>
    <mergeCell ref="H25:N25"/>
    <mergeCell ref="H16:M17"/>
  </mergeCells>
  <pageMargins left="0.554861111111111" right="0.554861111111111" top="0.60625" bottom="0.60625" header="0.5" footer="0.5"/>
  <pageSetup paperSize="9" scale="61"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S'Mr.J</cp:lastModifiedBy>
  <dcterms:created xsi:type="dcterms:W3CDTF">2022-08-06T01:47:00Z</dcterms:created>
  <dcterms:modified xsi:type="dcterms:W3CDTF">2024-04-21T14:33:02Z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1625C9BF3ECD4712AA37A6E5A2388602_13</vt:lpwstr>
  </property>
  <property fmtid="{D5CDD505-2E9C-101B-9397-08002B2CF9AE}" pid="4" name="KSOReadingLayout">
    <vt:bool>false</vt:bool>
  </property>
</Properties>
</file>