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896" activeTab="1"/>
  </bookViews>
  <sheets>
    <sheet name="BBS音响系统报价方案" sheetId="15" r:id="rId1"/>
    <sheet name="全彩P1.25显示屏" sheetId="18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<sst xmlns="http://schemas.openxmlformats.org/spreadsheetml/2006/main" count="98" uniqueCount="82">
  <si>
    <t>音响配置清单报价</t>
  </si>
  <si>
    <t>投标单位名称（盖章）：</t>
  </si>
  <si>
    <t>序号</t>
  </si>
  <si>
    <t>设备名称</t>
  </si>
  <si>
    <t>品牌</t>
  </si>
  <si>
    <t>型号</t>
  </si>
  <si>
    <t>产品备注</t>
  </si>
  <si>
    <t>图片</t>
  </si>
  <si>
    <t>单位</t>
  </si>
  <si>
    <t>数量</t>
  </si>
  <si>
    <t>单价</t>
  </si>
  <si>
    <t>金额</t>
  </si>
  <si>
    <t>A-01</t>
  </si>
  <si>
    <t xml:space="preserve">12寸全頻箱
（主扩）
</t>
  </si>
  <si>
    <t>GT12</t>
  </si>
  <si>
    <t>系统类型(System Type)：2分频2单元扬声器系统低音单元（Woofer）：12英寸φ75芯φ170mm磁钢高音单元（Tweeter）：1.75英寸φ44芯φ120mm磁钢
系统阻抗（Rated Impedance）：8Ω频率范围（Frequency Range)-10dB：50Hz~20KHz频率响应 (Frequency Response)±3dB：55Hz~18KHz灵敏度(Sensitivity)（1W/m）：98dB最大声压级(Max SPL)：124dB(峰值130dB)
覆盖角（Coverage）：90°×60°（H×V）分频点（Crossover）：1.8KHz
箱体材质（Box Material）：高品质板材箱体表面处理（Finish）：高强度耐磨细颗粒油漆连续/音乐信号/峰值（Rated/Maximum/Peak Power）：400W/800W/1600W输入连接器（Input Connectors)：2×Speakon NL4MP
外观颜色（Color）：黑色毛重（Gross Weight）：24KG/PC
外观尺寸（W*H*D)：360×598×400mm包装尺寸（W*D*H）: 470×430×680mm</t>
  </si>
  <si>
    <t>只</t>
  </si>
  <si>
    <t>A-02</t>
  </si>
  <si>
    <t>功率放大器
（主扩）</t>
  </si>
  <si>
    <t>KX280</t>
  </si>
  <si>
    <t>输出功率(EIA 1KHz 1%THD) ：2×800W（8Ω），2×1200W（4Ω），1×2400W（桥接8Ω）总谐波失真THD：&lt;0.03%, 20Hz-20kHz信噪比 (以额定输出功率为参考,20Hz to 20kHz, A计权)：&gt;95dB信号通道分离(串扰)在1KHz)：＞70dB频率响应±1dB：20Hz~20kHz阻尼系数：&gt;240
输入阻抗平衡/不平衡：20k/10k ohms输入灵敏度)：0.77V
转换速率：15V/uS输出支持立体声(ST)和并行模式（MONO)
输出接口：SPEAKON 和接线柱冷却：内部空气强排散热，风扇冷却，快速调节，温度保护保护：软启动, 短路保护，限幅保护，直流保护，交流保护,温度保护工作电压：AC 220-230V 50Hz净重：12.8KG毛重：KG尺寸（W×D×H）：482×333×464mm</t>
  </si>
  <si>
    <t>台</t>
  </si>
  <si>
    <t>A-05</t>
  </si>
  <si>
    <t>前级效果器</t>
  </si>
  <si>
    <t>TX6</t>
  </si>
  <si>
    <t>接口：光纤/同轴格式：S/ PDIF ( 24 bit ), EIAJ CP - 340, 1EC 958
处理死迟：1.7 ms麦克风输入接口：4×1/4"TS音乐揄入接口：2 stereo pairs RCA音乐揄入阻抗：10k 0最大输入电平：&gt; 11dBu接囗：6× xLR unbalanced录音接口：1 stereo pair RCA输出阻抗：300 ohm最大输出电平：&gt; 11 dBu总谐波失直：≤0.08% @ 20 Hz-20 kHz串扰：≤-80 dB
信噪比：＞90dB @ A-weight本底嗓声：＜ 100 uv@ A-weight，达到晟大益USB：USB 2.0 Type-BRS232：DB9外形尺寸：482 ×204 × 44mm净重：2.9 Kg电源电压：AC 220 / 50 Hz功率消耗：≤18 W</t>
  </si>
  <si>
    <t>A-06</t>
  </si>
  <si>
    <t>无线话筒</t>
  </si>
  <si>
    <t>CT3</t>
  </si>
  <si>
    <t>频率范围     640-690MHz频道总数    200CH有效使用距离 ≈50m
频率间隔    250KHz频率宽度  50MHz接收机信号信噪比  ≥50dB频率稳定度±5Kz接收方式CPU控制选讯+导频识别静音方式 Mute &amp; Lock loop Circuit显示方式 LCD电源供应 12V DC ，1250mA音频输出接口 2 XLR Balanced Socket + UnbalanceTRS6.3mmSocket
发射机频率振荡模式  PLL相位锁定频率合成手持功率  ≤30mW
发射方式 CPU控制载波生成+导频识别码生成频率稳定度 ±4KHz
显示方式  LCD+彩色背光屏音头 动圈式</t>
  </si>
  <si>
    <t>套</t>
  </si>
  <si>
    <t>A-07</t>
  </si>
  <si>
    <t>K68安卓III代数字娱乐机顶盒和触摸屏</t>
  </si>
  <si>
    <t>21.5寸</t>
  </si>
  <si>
    <t>多唱III，新一代点歌系统：节日皮肤推送智能灯光联动采用红外一体三防屏，特殊制造控制模块，与机顶盒时时发码频率一致连接，达到触摸操作不断点，不死屏；同时增加红外发射管数量了，和独特排列方式，使用更顺畅、点击更精确。整机电源功耗  20W高密封防水处理，采用全新A级(原包液晶屏保修一年）液晶屏质量有保证；基于1发10收微分算法，强抗干扰，国内一流品质作，工作电压：DC4.505.50V，工作电流：45MA，工作温度：0-65℃，响应速度：16MS，透光率：100%</t>
  </si>
  <si>
    <t>合计</t>
  </si>
  <si>
    <t>日期：2025年3月28日</t>
  </si>
  <si>
    <t>全彩P1.25显示屏报价表</t>
  </si>
  <si>
    <t>含边面积㎡</t>
  </si>
  <si>
    <t>显示面积㎡</t>
  </si>
  <si>
    <t>模组数量pcs</t>
  </si>
  <si>
    <t>整屏分辨率</t>
  </si>
  <si>
    <t>宽m</t>
  </si>
  <si>
    <t>宽pcs</t>
  </si>
  <si>
    <t>宽dots</t>
  </si>
  <si>
    <t>高m</t>
  </si>
  <si>
    <t>高pcs</t>
  </si>
  <si>
    <t>高dots</t>
  </si>
  <si>
    <t>产品名称</t>
  </si>
  <si>
    <t>规格型号</t>
  </si>
  <si>
    <t>技术参数</t>
  </si>
  <si>
    <t>小计</t>
  </si>
  <si>
    <t>备注</t>
  </si>
  <si>
    <t>P1.25全彩屏</t>
  </si>
  <si>
    <t>160*320</t>
  </si>
  <si>
    <r>
      <rPr>
        <sz val="12"/>
        <color theme="1"/>
        <rFont val="仿宋"/>
        <charset val="134"/>
      </rPr>
      <t>点间距1.25mm;像素构成;1 红+ 1 纯绿+ 1纯蓝；模组亮度：≥1000CD/m</t>
    </r>
    <r>
      <rPr>
        <sz val="12"/>
        <color theme="1"/>
        <rFont val="宋体"/>
        <charset val="134"/>
      </rPr>
      <t>²</t>
    </r>
    <r>
      <rPr>
        <sz val="12"/>
        <color theme="1"/>
        <rFont val="仿宋"/>
        <charset val="134"/>
      </rPr>
      <t xml:space="preserve"> 整屏最高亮度白色时；亮度调节：64 级连续可调，手动调节、 自动调节，256 级亮度调节；色阶表现（显示颜色）：红、绿、蓝各有 4096 级，通过校正抽 取红 256 色阶，绿 256 色阶，蓝 256 色阶,共16.7M 色；显示速度：≥60 帧/秒；视频输入格式：VIDEO、S-端子、数字接口、VGA、NTSC、 PAL、RGB、YC、YVN；保护功能：超温\超负荷\断电保护；使用寿命：&gt;100,000 小时（10 万小时）；环境温度：-45℃--+65℃(系统环境、工作环境) 环境湿度：10％--95％RH (系统环境、工作环境)；驱动方式：1/5 动态恒流驱动；可视角度 （无遮挡） 水平±120°， 垂直 120可视距离：3 米---100 米；显示模式：全跟踪方式同步显示；长宽比：播放视频可组成 4∶3， 16∶9 等多种比例；工作电源：AC50～60HZ， 220V±15%，380V±10%（三相五线制），分级上电</t>
    </r>
  </si>
  <si>
    <t>平方</t>
  </si>
  <si>
    <t>接收卡</t>
  </si>
  <si>
    <t>E80</t>
  </si>
  <si>
    <t>集成8路HUB75接口，无需再配转接板，更方便，
·减少接插连接件，减少故障点，故障率更低；
·支持市场主流常规芯片、PWM芯片、士兰芯片；全新灰度引擎，低灰度表现更佳；可消除单元板设计引起的某行偏暗、低灰偏红、鬼影等细节问题；支持高精度的色度、亮度一体化逐点校正；
·支持所有常规芯片、PWM芯片和灯饰芯片；支持静态到64扫之间的任意扫描类型；支持任意抽点，支持数据偏移，可轻松实现各种异型屏、球形屏、创意显示屏；·单卡支持32组RGB信号输出；
支持超大带载面积；先进设计，优质元器件，全自动高低温老化测试，零故障出厂；支持DC 3.8V~5.5V超宽工作电压；支持卡莱特全系列常规发送设备。</t>
  </si>
  <si>
    <t>张</t>
  </si>
  <si>
    <t>视频处理器</t>
  </si>
  <si>
    <t>V8</t>
  </si>
  <si>
    <t>·支持丰富的数字信号接口，包括1路HDMI 2.0、4路DVI、2路SDI；
·支持视频源任意切换，可根据显示屏分辨率对输入图像进行拼接、缩放；
·双USB 2.0高速通讯接口，用于电脑调试和主控间任意级联；
·支持亮度、色温调节；
·支持低亮高灰；
·支持HDCP2.2；
·支持卡莱特全系列接收卡、多功能卡、光纤收发器。</t>
  </si>
  <si>
    <t>电源</t>
  </si>
  <si>
    <t>LED开关电源，转换效率超过86%，具有输出短路/ 过载保护，可靠性高、带载能力强，5V 40A</t>
  </si>
  <si>
    <t>三芯线</t>
  </si>
  <si>
    <t>国标2.5</t>
  </si>
  <si>
    <t>根</t>
  </si>
  <si>
    <t>成品网线</t>
  </si>
  <si>
    <t>国标六类</t>
  </si>
  <si>
    <t>综合布线</t>
  </si>
  <si>
    <r>
      <t>强电/弱电 国标2.5</t>
    </r>
    <r>
      <rPr>
        <sz val="14"/>
        <color theme="1"/>
        <rFont val="SimSun"/>
        <charset val="134"/>
      </rPr>
      <t>㎡</t>
    </r>
    <r>
      <rPr>
        <sz val="14"/>
        <color theme="1"/>
        <rFont val="仿宋"/>
        <charset val="134"/>
      </rPr>
      <t>3+2</t>
    </r>
  </si>
  <si>
    <t>项</t>
  </si>
  <si>
    <t>15米内，超出单独计算</t>
  </si>
  <si>
    <t>屏体钢结构</t>
  </si>
  <si>
    <t>国标2*4+4*6镀锌钢管+定制不锈钢包边</t>
  </si>
  <si>
    <t>安装调试</t>
  </si>
  <si>
    <t>专业人员制作安装</t>
  </si>
  <si>
    <t>木格栅及灯光</t>
  </si>
  <si>
    <t>国标4*4镀锌钢管+吸音板</t>
  </si>
  <si>
    <t>全彩显示屏屏体部分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</si>
</sst>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&quot;根&quot;"/>
    <numFmt numFmtId="178" formatCode="0.0&quot;千瓦&quot;"/>
    <numFmt numFmtId="179" formatCode="0.0_ "/>
    <numFmt numFmtId="180" formatCode="0_ "/>
  </numFmts>
  <fonts count="49">
    <font>
      <sz val="12"/>
      <name val="宋体"/>
      <charset val="134"/>
    </font>
    <font>
      <sz val="11"/>
      <color theme="1"/>
      <name val="宋体"/>
      <charset val="134"/>
      <scheme val="minor"/>
    </font>
    <font>
      <sz val="20"/>
      <color theme="1"/>
      <name val="仿宋"/>
      <charset val="134"/>
    </font>
    <font>
      <b/>
      <sz val="20"/>
      <name val="仿宋"/>
      <charset val="134"/>
    </font>
    <font>
      <sz val="14"/>
      <color theme="1"/>
      <name val="仿宋"/>
      <charset val="134"/>
    </font>
    <font>
      <b/>
      <sz val="14"/>
      <color theme="1"/>
      <name val="仿宋"/>
      <charset val="134"/>
    </font>
    <font>
      <sz val="12"/>
      <color theme="1"/>
      <name val="仿宋"/>
      <charset val="134"/>
    </font>
    <font>
      <sz val="14"/>
      <color rgb="FF000000"/>
      <name val="仿宋"/>
      <charset val="134"/>
    </font>
    <font>
      <sz val="12"/>
      <color rgb="FF000000"/>
      <name val="仿宋"/>
      <charset val="134"/>
    </font>
    <font>
      <b/>
      <sz val="12"/>
      <color rgb="FF0000FF"/>
      <name val="仿宋"/>
      <charset val="134"/>
    </font>
    <font>
      <b/>
      <sz val="14"/>
      <color rgb="FF0000FF"/>
      <name val="仿宋"/>
      <charset val="134"/>
    </font>
    <font>
      <sz val="10.5"/>
      <color theme="1"/>
      <name val="Times New Roman"/>
      <charset val="0"/>
    </font>
    <font>
      <sz val="10"/>
      <color theme="1"/>
      <name val="仿宋"/>
      <charset val="134"/>
    </font>
    <font>
      <sz val="14"/>
      <color theme="0"/>
      <name val="仿宋"/>
      <charset val="134"/>
    </font>
    <font>
      <b/>
      <sz val="14"/>
      <color rgb="FF0070C0"/>
      <name val="仿宋"/>
      <charset val="134"/>
    </font>
    <font>
      <sz val="12"/>
      <name val="Times New Roman"/>
      <charset val="0"/>
    </font>
    <font>
      <sz val="10"/>
      <color indexed="8"/>
      <name val="宋体"/>
      <charset val="134"/>
      <scheme val="minor"/>
    </font>
    <font>
      <b/>
      <sz val="10"/>
      <color indexed="8"/>
      <name val="宋体"/>
      <charset val="134"/>
    </font>
    <font>
      <sz val="10"/>
      <color theme="1"/>
      <name val="宋体"/>
      <charset val="134"/>
      <scheme val="major"/>
    </font>
    <font>
      <sz val="8"/>
      <color theme="1"/>
      <name val="宋体"/>
      <charset val="134"/>
      <scheme val="major"/>
    </font>
    <font>
      <sz val="10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color indexed="8"/>
      <name val="宋体"/>
      <charset val="134"/>
      <scheme val="major"/>
    </font>
    <font>
      <sz val="8"/>
      <color indexed="8"/>
      <name val="宋体"/>
      <charset val="134"/>
      <scheme val="minor"/>
    </font>
    <font>
      <u/>
      <sz val="10"/>
      <color indexed="36"/>
      <name val="宋体"/>
      <charset val="134"/>
      <scheme val="minor"/>
    </font>
    <font>
      <sz val="10"/>
      <name val="宋体"/>
      <charset val="134"/>
      <scheme val="minor"/>
    </font>
    <font>
      <sz val="8"/>
      <name val="宋体"/>
      <charset val="134"/>
      <scheme val="major"/>
    </font>
    <font>
      <sz val="20"/>
      <color rgb="FFFF0000"/>
      <name val="宋体"/>
      <charset val="134"/>
      <scheme val="minor"/>
    </font>
    <font>
      <u/>
      <sz val="9"/>
      <color indexed="12"/>
      <name val="宋体"/>
      <charset val="134"/>
    </font>
    <font>
      <u/>
      <sz val="9"/>
      <color indexed="3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2"/>
      <color theme="1"/>
      <name val="宋体"/>
      <charset val="134"/>
    </font>
    <font>
      <sz val="14"/>
      <color theme="1"/>
      <name val="SimSun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0" fillId="4" borderId="6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5" borderId="10" applyNumberFormat="0" applyAlignment="0" applyProtection="0">
      <alignment vertical="center"/>
    </xf>
    <xf numFmtId="0" fontId="37" fillId="6" borderId="11" applyNumberFormat="0" applyAlignment="0" applyProtection="0">
      <alignment vertical="center"/>
    </xf>
    <xf numFmtId="0" fontId="38" fillId="6" borderId="10" applyNumberFormat="0" applyAlignment="0" applyProtection="0">
      <alignment vertical="center"/>
    </xf>
    <xf numFmtId="0" fontId="39" fillId="7" borderId="12" applyNumberFormat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0" fillId="0" borderId="0"/>
    <xf numFmtId="0" fontId="15" fillId="0" borderId="0"/>
    <xf numFmtId="0" fontId="15" fillId="0" borderId="0"/>
  </cellStyleXfs>
  <cellXfs count="67"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justify" vertical="center" wrapText="1"/>
    </xf>
    <xf numFmtId="0" fontId="12" fillId="0" borderId="2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178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9" fontId="1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51" applyFont="1" applyAlignment="1">
      <alignment horizontal="center" vertical="center"/>
    </xf>
    <xf numFmtId="0" fontId="15" fillId="0" borderId="0" xfId="51" applyFont="1" applyAlignment="1">
      <alignment horizontal="center" vertical="center"/>
    </xf>
    <xf numFmtId="0" fontId="16" fillId="3" borderId="5" xfId="51" applyFont="1" applyFill="1" applyBorder="1" applyAlignment="1">
      <alignment horizontal="center" vertical="center" wrapText="1"/>
    </xf>
    <xf numFmtId="0" fontId="16" fillId="3" borderId="0" xfId="51" applyFont="1" applyFill="1" applyAlignment="1">
      <alignment horizontal="center" vertical="center" wrapText="1"/>
    </xf>
    <xf numFmtId="0" fontId="15" fillId="0" borderId="0" xfId="51" applyFont="1" applyAlignment="1">
      <alignment horizontal="center" vertical="center" wrapText="1"/>
    </xf>
    <xf numFmtId="0" fontId="17" fillId="0" borderId="1" xfId="51" applyFont="1" applyFill="1" applyBorder="1" applyAlignment="1" applyProtection="1">
      <alignment horizontal="center" vertical="center"/>
      <protection locked="0"/>
    </xf>
    <xf numFmtId="0" fontId="17" fillId="0" borderId="1" xfId="51" applyFont="1" applyFill="1" applyBorder="1" applyAlignment="1" applyProtection="1">
      <alignment horizontal="center" vertical="center" wrapText="1"/>
      <protection locked="0"/>
    </xf>
    <xf numFmtId="0" fontId="16" fillId="3" borderId="1" xfId="51" applyFont="1" applyFill="1" applyBorder="1" applyAlignment="1" applyProtection="1">
      <alignment horizontal="center" vertical="center"/>
      <protection locked="0"/>
    </xf>
    <xf numFmtId="0" fontId="16" fillId="3" borderId="1" xfId="51" applyFont="1" applyFill="1" applyBorder="1" applyAlignment="1">
      <alignment horizontal="center" vertical="center" wrapText="1"/>
    </xf>
    <xf numFmtId="0" fontId="18" fillId="3" borderId="1" xfId="50" applyFont="1" applyFill="1" applyBorder="1" applyAlignment="1">
      <alignment horizontal="center" vertical="center" wrapText="1"/>
    </xf>
    <xf numFmtId="0" fontId="19" fillId="3" borderId="1" xfId="50" applyFont="1" applyFill="1" applyBorder="1" applyAlignment="1">
      <alignment horizontal="left" vertical="center" wrapText="1"/>
    </xf>
    <xf numFmtId="0" fontId="20" fillId="0" borderId="0" xfId="51" applyFont="1" applyAlignment="1">
      <alignment vertical="center"/>
    </xf>
    <xf numFmtId="0" fontId="21" fillId="3" borderId="1" xfId="51" applyFont="1" applyFill="1" applyBorder="1" applyAlignment="1" applyProtection="1">
      <alignment horizontal="center" vertical="center"/>
      <protection locked="0"/>
    </xf>
    <xf numFmtId="0" fontId="20" fillId="0" borderId="0" xfId="51" applyFont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50" applyFont="1" applyFill="1" applyBorder="1" applyAlignment="1">
      <alignment vertical="top" wrapText="1"/>
    </xf>
    <xf numFmtId="0" fontId="22" fillId="3" borderId="1" xfId="51" applyFont="1" applyFill="1" applyBorder="1" applyAlignment="1" applyProtection="1">
      <alignment horizontal="center" vertical="center"/>
      <protection locked="0"/>
    </xf>
    <xf numFmtId="0" fontId="23" fillId="3" borderId="1" xfId="51" applyFont="1" applyFill="1" applyBorder="1" applyAlignment="1" applyProtection="1">
      <alignment horizontal="left" vertical="center" wrapText="1"/>
      <protection locked="0"/>
    </xf>
    <xf numFmtId="0" fontId="24" fillId="3" borderId="1" xfId="0" applyFont="1" applyFill="1" applyBorder="1" applyAlignment="1">
      <alignment vertical="center"/>
    </xf>
    <xf numFmtId="0" fontId="25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/>
    </xf>
    <xf numFmtId="0" fontId="26" fillId="3" borderId="1" xfId="0" applyFont="1" applyFill="1" applyBorder="1" applyAlignment="1">
      <alignment horizontal="left" vertical="center" wrapText="1"/>
    </xf>
    <xf numFmtId="0" fontId="20" fillId="3" borderId="1" xfId="50" applyFont="1" applyFill="1" applyBorder="1" applyAlignment="1">
      <alignment horizontal="center" vertical="center"/>
    </xf>
    <xf numFmtId="0" fontId="22" fillId="0" borderId="1" xfId="51" applyFont="1" applyFill="1" applyBorder="1" applyAlignment="1">
      <alignment horizontal="center" vertical="center"/>
    </xf>
    <xf numFmtId="0" fontId="27" fillId="0" borderId="1" xfId="51" applyFont="1" applyFill="1" applyBorder="1" applyAlignment="1">
      <alignment vertical="center"/>
    </xf>
    <xf numFmtId="0" fontId="20" fillId="3" borderId="1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6" fillId="3" borderId="2" xfId="0" applyFont="1" applyFill="1" applyBorder="1" applyAlignment="1">
      <alignment horizontal="right" vertical="center" wrapText="1"/>
    </xf>
    <xf numFmtId="0" fontId="26" fillId="3" borderId="3" xfId="0" applyFont="1" applyFill="1" applyBorder="1" applyAlignment="1">
      <alignment horizontal="right" vertical="center" wrapText="1"/>
    </xf>
    <xf numFmtId="3" fontId="17" fillId="0" borderId="1" xfId="51" applyNumberFormat="1" applyFont="1" applyFill="1" applyBorder="1" applyAlignment="1" applyProtection="1">
      <alignment horizontal="center" vertical="center"/>
      <protection locked="0"/>
    </xf>
    <xf numFmtId="180" fontId="22" fillId="3" borderId="1" xfId="51" applyNumberFormat="1" applyFont="1" applyFill="1" applyBorder="1" applyAlignment="1">
      <alignment horizontal="center" vertical="center"/>
    </xf>
    <xf numFmtId="180" fontId="16" fillId="3" borderId="1" xfId="51" applyNumberFormat="1" applyFont="1" applyFill="1" applyBorder="1" applyAlignment="1">
      <alignment horizontal="center" vertical="center"/>
    </xf>
    <xf numFmtId="180" fontId="22" fillId="0" borderId="1" xfId="51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6" fillId="3" borderId="4" xfId="0" applyFont="1" applyFill="1" applyBorder="1" applyAlignment="1">
      <alignment horizontal="righ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  <cellStyle name="常规 2" xfId="50"/>
    <cellStyle name="_ET_STYLE_NoName_00_" xfId="51"/>
  </cellStyles>
  <tableStyles count="0" defaultTableStyle="TableStyleMedium2" defaultPivotStyle="PivotStyleLight16"/>
  <colors>
    <mruColors>
      <color rgb="00FFC000"/>
      <color rgb="00305496"/>
      <color rgb="000070C0"/>
      <color rgb="00D9D9D9"/>
      <color rgb="000000FF"/>
      <color rgb="005B9BD5"/>
      <color rgb="00FF0000"/>
      <color rgb="004472C4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124460</xdr:colOff>
      <xdr:row>3</xdr:row>
      <xdr:rowOff>26670</xdr:rowOff>
    </xdr:from>
    <xdr:to>
      <xdr:col>5</xdr:col>
      <xdr:colOff>1158875</xdr:colOff>
      <xdr:row>4</xdr:row>
      <xdr:rowOff>10795</xdr:rowOff>
    </xdr:to>
    <xdr:pic>
      <xdr:nvPicPr>
        <xdr:cNvPr id="32981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539230" y="652145"/>
          <a:ext cx="1034415" cy="1330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92075</xdr:colOff>
      <xdr:row>4</xdr:row>
      <xdr:rowOff>732155</xdr:rowOff>
    </xdr:from>
    <xdr:to>
      <xdr:col>5</xdr:col>
      <xdr:colOff>1200150</xdr:colOff>
      <xdr:row>4</xdr:row>
      <xdr:rowOff>1069975</xdr:rowOff>
    </xdr:to>
    <xdr:pic>
      <xdr:nvPicPr>
        <xdr:cNvPr id="32982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506845" y="2703830"/>
          <a:ext cx="1108075" cy="337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74295</xdr:colOff>
      <xdr:row>6</xdr:row>
      <xdr:rowOff>125730</xdr:rowOff>
    </xdr:from>
    <xdr:to>
      <xdr:col>5</xdr:col>
      <xdr:colOff>1188720</xdr:colOff>
      <xdr:row>7</xdr:row>
      <xdr:rowOff>119380</xdr:rowOff>
    </xdr:to>
    <xdr:pic>
      <xdr:nvPicPr>
        <xdr:cNvPr id="32983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489065" y="4142105"/>
          <a:ext cx="1114425" cy="958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147320</xdr:colOff>
      <xdr:row>5</xdr:row>
      <xdr:rowOff>382905</xdr:rowOff>
    </xdr:from>
    <xdr:to>
      <xdr:col>5</xdr:col>
      <xdr:colOff>1184275</xdr:colOff>
      <xdr:row>5</xdr:row>
      <xdr:rowOff>763905</xdr:rowOff>
    </xdr:to>
    <xdr:pic>
      <xdr:nvPicPr>
        <xdr:cNvPr id="32984" name="图片 1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562090" y="3446780"/>
          <a:ext cx="1036955" cy="381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6</xdr:row>
      <xdr:rowOff>964565</xdr:rowOff>
    </xdr:from>
    <xdr:to>
      <xdr:col>5</xdr:col>
      <xdr:colOff>1278890</xdr:colOff>
      <xdr:row>7</xdr:row>
      <xdr:rowOff>606425</xdr:rowOff>
    </xdr:to>
    <xdr:pic>
      <xdr:nvPicPr>
        <xdr:cNvPr id="2" name="图片 1" descr="3ecf711efaed46b2a87b44de836e73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414770" y="4980940"/>
          <a:ext cx="1278890" cy="607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33020</xdr:colOff>
      <xdr:row>7</xdr:row>
      <xdr:rowOff>701675</xdr:rowOff>
    </xdr:from>
    <xdr:to>
      <xdr:col>6</xdr:col>
      <xdr:colOff>28575</xdr:colOff>
      <xdr:row>8</xdr:row>
      <xdr:rowOff>1270</xdr:rowOff>
    </xdr:to>
    <xdr:pic>
      <xdr:nvPicPr>
        <xdr:cNvPr id="4" name="图片 3"/>
        <xdr:cNvPicPr>
          <a:picLocks noChangeAspect="1"/>
        </xdr:cNvPicPr>
      </xdr:nvPicPr>
      <xdr:blipFill>
        <a:blip r:embed="rId6"/>
        <a:srcRect l="6709" t="34309" r="-1727" b="18251"/>
        <a:stretch>
          <a:fillRect/>
        </a:stretch>
      </xdr:blipFill>
      <xdr:spPr>
        <a:xfrm>
          <a:off x="6447790" y="5683250"/>
          <a:ext cx="1290320" cy="54419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zoomScale="115" zoomScaleNormal="115" workbookViewId="0">
      <selection activeCell="E14" sqref="E14"/>
    </sheetView>
  </sheetViews>
  <sheetFormatPr defaultColWidth="9.1" defaultRowHeight="14.25"/>
  <cols>
    <col min="1" max="1" width="5.20833333333333" customWidth="1"/>
    <col min="3" max="3" width="6.625" customWidth="1"/>
    <col min="4" max="4" width="5.64166666666667" customWidth="1"/>
    <col min="5" max="5" width="57.6083333333333" customWidth="1"/>
    <col min="6" max="6" width="16.9916666666667" customWidth="1"/>
    <col min="7" max="7" width="6.2" customWidth="1"/>
    <col min="8" max="8" width="6.075" customWidth="1"/>
    <col min="9" max="9" width="6.19166666666667" customWidth="1"/>
    <col min="10" max="10" width="10.325" customWidth="1"/>
  </cols>
  <sheetData>
    <row r="1" ht="19" customHeight="1" spans="1:10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</row>
    <row r="2" ht="16" customHeight="1" spans="1:10">
      <c r="A2" s="32" t="s">
        <v>1</v>
      </c>
      <c r="B2" s="33"/>
      <c r="C2" s="33"/>
      <c r="D2" s="34"/>
      <c r="E2" s="34"/>
      <c r="F2" s="34"/>
      <c r="G2" s="34"/>
      <c r="H2" s="34"/>
      <c r="I2" s="34"/>
      <c r="J2" s="34"/>
    </row>
    <row r="3" spans="1:10">
      <c r="A3" s="35" t="s">
        <v>2</v>
      </c>
      <c r="B3" s="35" t="s">
        <v>3</v>
      </c>
      <c r="C3" s="36" t="s">
        <v>4</v>
      </c>
      <c r="D3" s="36" t="s">
        <v>5</v>
      </c>
      <c r="E3" s="35" t="s">
        <v>6</v>
      </c>
      <c r="F3" s="35" t="s">
        <v>7</v>
      </c>
      <c r="G3" s="35" t="s">
        <v>8</v>
      </c>
      <c r="H3" s="35" t="s">
        <v>9</v>
      </c>
      <c r="I3" s="35" t="s">
        <v>10</v>
      </c>
      <c r="J3" s="60" t="s">
        <v>11</v>
      </c>
    </row>
    <row r="4" ht="106" customHeight="1" spans="1:10">
      <c r="A4" s="37" t="s">
        <v>12</v>
      </c>
      <c r="B4" s="38" t="s">
        <v>13</v>
      </c>
      <c r="C4" s="38"/>
      <c r="D4" s="39" t="s">
        <v>14</v>
      </c>
      <c r="E4" s="40" t="s">
        <v>15</v>
      </c>
      <c r="F4" s="41"/>
      <c r="G4" s="42" t="s">
        <v>16</v>
      </c>
      <c r="H4" s="43">
        <v>4</v>
      </c>
      <c r="I4" s="61"/>
      <c r="J4" s="61"/>
    </row>
    <row r="5" ht="86" customHeight="1" spans="1:10">
      <c r="A5" s="37" t="s">
        <v>17</v>
      </c>
      <c r="B5" s="38" t="s">
        <v>18</v>
      </c>
      <c r="C5" s="38"/>
      <c r="D5" s="44" t="s">
        <v>19</v>
      </c>
      <c r="E5" s="45" t="s">
        <v>20</v>
      </c>
      <c r="F5" s="41"/>
      <c r="G5" s="42" t="s">
        <v>21</v>
      </c>
      <c r="H5" s="46">
        <v>2</v>
      </c>
      <c r="I5" s="61"/>
      <c r="J5" s="61"/>
    </row>
    <row r="6" ht="75" customHeight="1" spans="1:10">
      <c r="A6" s="37" t="s">
        <v>22</v>
      </c>
      <c r="B6" s="38" t="s">
        <v>23</v>
      </c>
      <c r="C6" s="38"/>
      <c r="D6" s="38" t="s">
        <v>24</v>
      </c>
      <c r="E6" s="47" t="s">
        <v>25</v>
      </c>
      <c r="F6" s="48"/>
      <c r="G6" s="37" t="s">
        <v>21</v>
      </c>
      <c r="H6" s="37">
        <v>1</v>
      </c>
      <c r="I6" s="62"/>
      <c r="J6" s="62"/>
    </row>
    <row r="7" ht="76" customHeight="1" spans="1:10">
      <c r="A7" s="37" t="s">
        <v>26</v>
      </c>
      <c r="B7" s="38" t="s">
        <v>27</v>
      </c>
      <c r="C7" s="49"/>
      <c r="D7" s="50" t="s">
        <v>28</v>
      </c>
      <c r="E7" s="51" t="s">
        <v>29</v>
      </c>
      <c r="F7" s="52"/>
      <c r="G7" s="53" t="s">
        <v>30</v>
      </c>
      <c r="H7" s="53">
        <v>1</v>
      </c>
      <c r="I7" s="63"/>
      <c r="J7" s="61"/>
    </row>
    <row r="8" ht="98" customHeight="1" spans="1:10">
      <c r="A8" s="37" t="s">
        <v>31</v>
      </c>
      <c r="B8" s="38" t="s">
        <v>32</v>
      </c>
      <c r="C8" s="38"/>
      <c r="D8" s="38" t="s">
        <v>33</v>
      </c>
      <c r="E8" s="51" t="s">
        <v>34</v>
      </c>
      <c r="F8" s="54"/>
      <c r="G8" s="53" t="s">
        <v>30</v>
      </c>
      <c r="H8" s="53">
        <v>1</v>
      </c>
      <c r="I8" s="53"/>
      <c r="J8" s="53"/>
    </row>
    <row r="9" ht="36" customHeight="1" spans="1:10">
      <c r="A9" s="37"/>
      <c r="B9" s="38"/>
      <c r="C9" s="38"/>
      <c r="D9" s="38"/>
      <c r="E9" s="55"/>
      <c r="F9" s="56" t="s">
        <v>35</v>
      </c>
      <c r="G9" s="57"/>
      <c r="H9" s="57"/>
      <c r="I9" s="64"/>
      <c r="J9" s="65">
        <f>SUM(J4:J8)</f>
        <v>0</v>
      </c>
    </row>
    <row r="10" spans="1:10">
      <c r="A10" s="58" t="s">
        <v>36</v>
      </c>
      <c r="B10" s="59"/>
      <c r="C10" s="59"/>
      <c r="D10" s="59"/>
      <c r="E10" s="59"/>
      <c r="F10" s="59"/>
      <c r="G10" s="59"/>
      <c r="H10" s="59"/>
      <c r="I10" s="59"/>
      <c r="J10" s="66"/>
    </row>
  </sheetData>
  <mergeCells count="5">
    <mergeCell ref="A1:J1"/>
    <mergeCell ref="A2:C2"/>
    <mergeCell ref="D2:J2"/>
    <mergeCell ref="F9:I9"/>
    <mergeCell ref="A10:J10"/>
  </mergeCells>
  <pageMargins left="0.275" right="0.354166666666667" top="0.156944444444444" bottom="0.118055555555556" header="0.156944444444444" footer="0.118055555555556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zoomScale="85" zoomScaleNormal="85" workbookViewId="0">
      <selection activeCell="J3" sqref="J3:J4"/>
    </sheetView>
  </sheetViews>
  <sheetFormatPr defaultColWidth="9" defaultRowHeight="13.5"/>
  <cols>
    <col min="1" max="1" width="5.35833333333333" style="1" customWidth="1"/>
    <col min="2" max="2" width="9.85" style="1" customWidth="1"/>
    <col min="3" max="3" width="8.21666666666667" style="2" customWidth="1"/>
    <col min="4" max="6" width="21.5833333333333" style="2" customWidth="1"/>
    <col min="7" max="7" width="17.3166666666667" style="2" customWidth="1"/>
    <col min="8" max="8" width="9.10833333333333" style="2" customWidth="1"/>
    <col min="9" max="9" width="8.20833333333333" style="2" customWidth="1"/>
    <col min="10" max="10" width="14.6416666666667" style="1" customWidth="1"/>
    <col min="11" max="11" width="5.70833333333333" style="2" customWidth="1"/>
    <col min="12" max="16384" width="9" style="1"/>
  </cols>
  <sheetData>
    <row r="1" s="1" customFormat="1" ht="35" customHeight="1" spans="1:12">
      <c r="A1" s="3"/>
      <c r="B1" s="4" t="s">
        <v>37</v>
      </c>
      <c r="C1" s="4"/>
      <c r="D1" s="4"/>
      <c r="E1" s="4"/>
      <c r="F1" s="4"/>
      <c r="G1" s="4"/>
      <c r="H1" s="4"/>
      <c r="I1" s="4"/>
      <c r="J1" s="4"/>
      <c r="K1" s="4"/>
      <c r="L1" s="21"/>
    </row>
    <row r="2" s="1" customFormat="1" ht="35" customHeight="1" spans="1:12">
      <c r="A2" s="5" t="s">
        <v>1</v>
      </c>
      <c r="B2" s="5"/>
      <c r="C2" s="5"/>
      <c r="D2" s="4"/>
      <c r="E2" s="4"/>
      <c r="F2" s="4"/>
      <c r="G2" s="4"/>
      <c r="H2" s="4"/>
      <c r="I2" s="4"/>
      <c r="J2" s="4"/>
      <c r="K2" s="4"/>
      <c r="L2" s="21"/>
    </row>
    <row r="3" s="1" customFormat="1" ht="37" customHeight="1" spans="1:12">
      <c r="A3" s="6">
        <v>1</v>
      </c>
      <c r="B3" s="6" t="s">
        <v>38</v>
      </c>
      <c r="C3" s="7">
        <f t="shared" ref="C3:G3" si="0">C4*C5</f>
        <v>6.7332</v>
      </c>
      <c r="D3" s="6" t="s">
        <v>39</v>
      </c>
      <c r="E3" s="7">
        <f t="shared" si="0"/>
        <v>6.1952</v>
      </c>
      <c r="F3" s="6" t="s">
        <v>40</v>
      </c>
      <c r="G3" s="6">
        <f t="shared" si="0"/>
        <v>121</v>
      </c>
      <c r="H3" s="6" t="s">
        <v>41</v>
      </c>
      <c r="I3" s="22">
        <f>I4*I5</f>
        <v>3964928</v>
      </c>
      <c r="J3" s="23">
        <f>I3/650000</f>
        <v>6.09988923076923</v>
      </c>
      <c r="K3" s="6"/>
      <c r="L3" s="21"/>
    </row>
    <row r="4" s="1" customFormat="1" ht="36" customHeight="1" spans="1:12">
      <c r="A4" s="6">
        <v>2</v>
      </c>
      <c r="B4" s="6" t="s">
        <v>42</v>
      </c>
      <c r="C4" s="6">
        <v>3.62</v>
      </c>
      <c r="D4" s="6" t="s">
        <v>42</v>
      </c>
      <c r="E4" s="6">
        <f>C4-0.1</f>
        <v>3.52</v>
      </c>
      <c r="F4" s="6" t="s">
        <v>43</v>
      </c>
      <c r="G4" s="6">
        <f>E4/0.32</f>
        <v>11</v>
      </c>
      <c r="H4" s="6" t="s">
        <v>44</v>
      </c>
      <c r="I4" s="16">
        <f>G4*256</f>
        <v>2816</v>
      </c>
      <c r="J4" s="24">
        <f>G3/6*0.2</f>
        <v>4.03333333333333</v>
      </c>
      <c r="K4" s="15"/>
      <c r="L4" s="21"/>
    </row>
    <row r="5" s="1" customFormat="1" ht="28" customHeight="1" spans="1:12">
      <c r="A5" s="6">
        <v>3</v>
      </c>
      <c r="B5" s="6" t="s">
        <v>45</v>
      </c>
      <c r="C5" s="6">
        <v>1.86</v>
      </c>
      <c r="D5" s="6" t="s">
        <v>45</v>
      </c>
      <c r="E5" s="6">
        <f>C5-0.1</f>
        <v>1.76</v>
      </c>
      <c r="F5" s="6" t="s">
        <v>46</v>
      </c>
      <c r="G5" s="6">
        <f>E5/0.16</f>
        <v>11</v>
      </c>
      <c r="H5" s="6" t="s">
        <v>47</v>
      </c>
      <c r="I5" s="16">
        <f>G5*128</f>
        <v>1408</v>
      </c>
      <c r="J5" s="16"/>
      <c r="K5" s="6"/>
      <c r="L5" s="21"/>
    </row>
    <row r="6" s="1" customFormat="1" ht="40" customHeight="1" spans="1:12">
      <c r="A6" s="6">
        <v>4</v>
      </c>
      <c r="B6" s="8" t="s">
        <v>48</v>
      </c>
      <c r="C6" s="8" t="s">
        <v>49</v>
      </c>
      <c r="D6" s="8" t="s">
        <v>50</v>
      </c>
      <c r="E6" s="8"/>
      <c r="F6" s="8"/>
      <c r="G6" s="8" t="s">
        <v>9</v>
      </c>
      <c r="H6" s="8" t="s">
        <v>8</v>
      </c>
      <c r="I6" s="8" t="s">
        <v>10</v>
      </c>
      <c r="J6" s="8" t="s">
        <v>51</v>
      </c>
      <c r="K6" s="8" t="s">
        <v>52</v>
      </c>
      <c r="L6" s="21"/>
    </row>
    <row r="7" s="1" customFormat="1" ht="200" customHeight="1" spans="1:12">
      <c r="A7" s="6">
        <v>5</v>
      </c>
      <c r="B7" s="6" t="s">
        <v>53</v>
      </c>
      <c r="C7" s="9" t="s">
        <v>54</v>
      </c>
      <c r="D7" s="10" t="s">
        <v>55</v>
      </c>
      <c r="E7" s="10"/>
      <c r="F7" s="10"/>
      <c r="G7" s="11">
        <f>C3</f>
        <v>6.7332</v>
      </c>
      <c r="H7" s="11" t="s">
        <v>56</v>
      </c>
      <c r="I7" s="6"/>
      <c r="J7" s="11"/>
      <c r="K7" s="6"/>
      <c r="L7" s="21"/>
    </row>
    <row r="8" s="1" customFormat="1" ht="160" customHeight="1" spans="1:12">
      <c r="A8" s="6">
        <v>6</v>
      </c>
      <c r="B8" s="12" t="s">
        <v>57</v>
      </c>
      <c r="C8" s="6" t="s">
        <v>58</v>
      </c>
      <c r="D8" s="10" t="s">
        <v>59</v>
      </c>
      <c r="E8" s="10"/>
      <c r="F8" s="10"/>
      <c r="G8" s="6">
        <f>G4*2</f>
        <v>22</v>
      </c>
      <c r="H8" s="6" t="s">
        <v>60</v>
      </c>
      <c r="I8" s="6"/>
      <c r="J8" s="11"/>
      <c r="K8" s="15"/>
      <c r="L8" s="21"/>
    </row>
    <row r="9" s="1" customFormat="1" ht="122" customHeight="1" spans="1:12">
      <c r="A9" s="6">
        <v>7</v>
      </c>
      <c r="B9" s="12" t="s">
        <v>61</v>
      </c>
      <c r="C9" s="12" t="s">
        <v>62</v>
      </c>
      <c r="D9" s="10" t="s">
        <v>63</v>
      </c>
      <c r="E9" s="10"/>
      <c r="F9" s="10"/>
      <c r="G9" s="6">
        <v>1</v>
      </c>
      <c r="H9" s="6" t="s">
        <v>21</v>
      </c>
      <c r="I9" s="6"/>
      <c r="J9" s="11"/>
      <c r="K9" s="6"/>
      <c r="L9" s="21"/>
    </row>
    <row r="10" s="1" customFormat="1" ht="40" customHeight="1" spans="1:12">
      <c r="A10" s="6">
        <v>8</v>
      </c>
      <c r="B10" s="12" t="s">
        <v>64</v>
      </c>
      <c r="C10" s="13"/>
      <c r="D10" s="10" t="s">
        <v>65</v>
      </c>
      <c r="E10" s="10"/>
      <c r="F10" s="10"/>
      <c r="G10" s="6">
        <f>INT(G3/4)+1</f>
        <v>31</v>
      </c>
      <c r="H10" s="6" t="s">
        <v>21</v>
      </c>
      <c r="I10" s="6"/>
      <c r="J10" s="11"/>
      <c r="K10" s="6"/>
      <c r="L10" s="21"/>
    </row>
    <row r="11" s="1" customFormat="1" ht="34" customHeight="1" spans="1:12">
      <c r="A11" s="6">
        <v>9</v>
      </c>
      <c r="B11" s="14" t="s">
        <v>66</v>
      </c>
      <c r="C11" s="13"/>
      <c r="D11" s="6" t="s">
        <v>67</v>
      </c>
      <c r="E11" s="6"/>
      <c r="F11" s="6"/>
      <c r="G11" s="6">
        <f>G10</f>
        <v>31</v>
      </c>
      <c r="H11" s="6" t="s">
        <v>68</v>
      </c>
      <c r="I11" s="6"/>
      <c r="J11" s="11"/>
      <c r="K11" s="6"/>
      <c r="L11" s="21"/>
    </row>
    <row r="12" s="1" customFormat="1" ht="48" customHeight="1" spans="1:12">
      <c r="A12" s="6">
        <v>10</v>
      </c>
      <c r="B12" s="14" t="s">
        <v>69</v>
      </c>
      <c r="C12" s="13"/>
      <c r="D12" s="6" t="s">
        <v>70</v>
      </c>
      <c r="E12" s="6"/>
      <c r="F12" s="6"/>
      <c r="G12" s="6">
        <f>G8</f>
        <v>22</v>
      </c>
      <c r="H12" s="6" t="s">
        <v>68</v>
      </c>
      <c r="I12" s="6"/>
      <c r="J12" s="11"/>
      <c r="K12" s="6"/>
      <c r="L12" s="21"/>
    </row>
    <row r="13" s="1" customFormat="1" ht="37" customHeight="1" spans="1:12">
      <c r="A13" s="6">
        <v>11</v>
      </c>
      <c r="B13" s="14" t="s">
        <v>71</v>
      </c>
      <c r="C13" s="15"/>
      <c r="D13" s="13" t="s">
        <v>72</v>
      </c>
      <c r="E13" s="13"/>
      <c r="F13" s="13"/>
      <c r="G13" s="6">
        <v>1</v>
      </c>
      <c r="H13" s="6" t="s">
        <v>73</v>
      </c>
      <c r="I13" s="6"/>
      <c r="J13" s="11"/>
      <c r="K13" s="25" t="s">
        <v>74</v>
      </c>
      <c r="L13" s="21"/>
    </row>
    <row r="14" s="1" customFormat="1" ht="43" customHeight="1" spans="1:12">
      <c r="A14" s="6">
        <v>12</v>
      </c>
      <c r="B14" s="14" t="s">
        <v>75</v>
      </c>
      <c r="C14" s="13"/>
      <c r="D14" s="16" t="s">
        <v>76</v>
      </c>
      <c r="E14" s="17"/>
      <c r="F14" s="18"/>
      <c r="G14" s="11">
        <f>G15</f>
        <v>6.7332</v>
      </c>
      <c r="H14" s="11" t="s">
        <v>56</v>
      </c>
      <c r="I14" s="6"/>
      <c r="J14" s="11"/>
      <c r="K14" s="26"/>
      <c r="L14" s="21"/>
    </row>
    <row r="15" s="1" customFormat="1" ht="41" customHeight="1" spans="1:12">
      <c r="A15" s="6">
        <v>13</v>
      </c>
      <c r="B15" s="14" t="s">
        <v>77</v>
      </c>
      <c r="C15" s="13"/>
      <c r="D15" s="6" t="s">
        <v>78</v>
      </c>
      <c r="E15" s="6"/>
      <c r="F15" s="6"/>
      <c r="G15" s="11">
        <f>G7</f>
        <v>6.7332</v>
      </c>
      <c r="H15" s="11" t="s">
        <v>56</v>
      </c>
      <c r="I15" s="6"/>
      <c r="J15" s="11"/>
      <c r="K15" s="26"/>
      <c r="L15" s="21"/>
    </row>
    <row r="16" s="1" customFormat="1" ht="36" customHeight="1" spans="1:12">
      <c r="A16" s="6">
        <v>14</v>
      </c>
      <c r="B16" s="14" t="s">
        <v>79</v>
      </c>
      <c r="C16" s="13"/>
      <c r="D16" s="16" t="s">
        <v>80</v>
      </c>
      <c r="E16" s="17"/>
      <c r="F16" s="18"/>
      <c r="G16" s="11">
        <v>10</v>
      </c>
      <c r="H16" s="11" t="s">
        <v>56</v>
      </c>
      <c r="I16" s="6"/>
      <c r="J16" s="11"/>
      <c r="K16" s="26"/>
      <c r="L16" s="21"/>
    </row>
    <row r="17" s="1" customFormat="1" ht="58" customHeight="1" spans="1:12">
      <c r="A17" s="6">
        <v>15</v>
      </c>
      <c r="B17" s="19"/>
      <c r="C17" s="13"/>
      <c r="D17" s="20" t="s">
        <v>81</v>
      </c>
      <c r="E17" s="20"/>
      <c r="F17" s="20"/>
      <c r="G17" s="20"/>
      <c r="H17" s="20"/>
      <c r="I17" s="20" t="s">
        <v>51</v>
      </c>
      <c r="J17" s="27"/>
      <c r="K17" s="28"/>
      <c r="L17" s="21"/>
    </row>
    <row r="18" spans="10:11">
      <c r="J18" s="29" t="s">
        <v>36</v>
      </c>
      <c r="K18" s="29"/>
    </row>
  </sheetData>
  <mergeCells count="15">
    <mergeCell ref="B1:K1"/>
    <mergeCell ref="A2:C2"/>
    <mergeCell ref="D6:F6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H17"/>
    <mergeCell ref="J18:K18"/>
  </mergeCells>
  <pageMargins left="0.275" right="0.275" top="0.314583333333333" bottom="0.196527777777778" header="0.314583333333333" footer="0.19652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深视电子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BBS音响系统报价方案</vt:lpstr>
      <vt:lpstr>全彩P1.25显示屏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刘乾辉18689205840</dc:creator>
  <cp:lastModifiedBy>Administrator</cp:lastModifiedBy>
  <cp:revision>1</cp:revision>
  <dcterms:created xsi:type="dcterms:W3CDTF">2004-03-02T10:59:00Z</dcterms:created>
  <cp:lastPrinted>2010-09-20T15:21:00Z</cp:lastPrinted>
  <dcterms:modified xsi:type="dcterms:W3CDTF">2025-03-30T06:20:59Z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162798A390BC4239A2CA9181BC8BFAC7_13</vt:lpwstr>
  </property>
  <property fmtid="{D5CDD505-2E9C-101B-9397-08002B2CF9AE}" pid="3" name="KSOProductBuildVer">
    <vt:lpwstr>2052-12.1.0.19770</vt:lpwstr>
  </property>
</Properties>
</file>