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204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" name="ID_A70F7190F4E9421DAABC06F953BCD848" descr="滤芯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133205" y="31280100"/>
          <a:ext cx="10054590" cy="7561580"/>
        </a:xfrm>
        <a:prstGeom prst="rect">
          <a:avLst/>
        </a:prstGeom>
      </xdr:spPr>
    </xdr:pic>
  </etc:cellImage>
  <etc:cellImage>
    <xdr:pic>
      <xdr:nvPicPr>
        <xdr:cNvPr id="2" name="ID_3CB9F7563AE14BCCAE8ECE0D4FA25CB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02065" y="25938480"/>
          <a:ext cx="4008120" cy="6073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6744C19296D34C3A8B9ABEAC3590D29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78265" y="15300960"/>
          <a:ext cx="6271260" cy="5455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35469AAA9C164F3D80BBAE353CE9DC9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740265" y="25293320"/>
          <a:ext cx="398145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308DE4A7FE624753A1531E7B3AB54C3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87765" y="24249380"/>
          <a:ext cx="4701540" cy="4503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CFBD6DE2550943618FB72E511E0F546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59265" y="32014160"/>
          <a:ext cx="3413760" cy="3413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B7E307FE5BF4AD1B982590BD109617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084945" y="32966660"/>
          <a:ext cx="4579620" cy="540258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<sst xmlns="http://schemas.openxmlformats.org/spreadsheetml/2006/main" count="186" uniqueCount="118">
  <si>
    <t>乌什县人民医院一批办公物资项目采购需求参数表</t>
  </si>
  <si>
    <t>序号</t>
  </si>
  <si>
    <t>产品名称</t>
  </si>
  <si>
    <t>规格参数及要求</t>
  </si>
  <si>
    <t>单位</t>
  </si>
  <si>
    <t>数量</t>
  </si>
  <si>
    <t>单价</t>
  </si>
  <si>
    <t>总价</t>
  </si>
  <si>
    <t>备注</t>
  </si>
  <si>
    <t>生活垃圾桶</t>
  </si>
  <si>
    <t>品名：生活垃圾桶；颜色：绿色；特点：承重力强；没有异味；加厚加大；耐腐蚀；表面光滑，坚固耐用；带轮子带盖子；容量：240升。</t>
  </si>
  <si>
    <t>个</t>
  </si>
  <si>
    <t>心内科</t>
  </si>
  <si>
    <t>轮椅</t>
  </si>
  <si>
    <t>品名：手动轮椅车。规格：1020mm*675mm*880mm；背靠宽度：440mm；座宽：445mm；背靠高度：460mm；座高：450mm；座深：400mm；承重：150kg；实心前轮：6英寸；后轮：22英寸；特点：优质面料，透气舒适，护理手刹，壁管厚度2.0mm，腐蚀更稳定，折叠。</t>
  </si>
  <si>
    <t>器械车</t>
  </si>
  <si>
    <t>品名：器械车；尺寸：1500mm*800mm*900mm；材质：不锈钢；带轮子，包安装；如图所示。</t>
  </si>
  <si>
    <t>治疗车</t>
  </si>
  <si>
    <r>
      <rPr>
        <b/>
        <sz val="10"/>
        <color rgb="FF000000"/>
        <rFont val="宋体"/>
        <charset val="134"/>
      </rPr>
      <t>多功能治疗车；</t>
    </r>
    <r>
      <rPr>
        <sz val="10"/>
        <color rgb="FF000000"/>
        <rFont val="宋体"/>
        <charset val="134"/>
      </rPr>
      <t>尺寸：650*450*900mm；材质：ABS塑料；</t>
    </r>
    <r>
      <rPr>
        <b/>
        <sz val="10"/>
        <color rgb="FF000000"/>
        <rFont val="宋体"/>
        <charset val="134"/>
      </rPr>
      <t>规格：</t>
    </r>
    <r>
      <rPr>
        <sz val="10"/>
        <color rgb="FF000000"/>
        <rFont val="宋体"/>
        <charset val="134"/>
      </rPr>
      <t>双层两抽；</t>
    </r>
    <r>
      <rPr>
        <b/>
        <sz val="10"/>
        <color rgb="FF000000"/>
        <rFont val="宋体"/>
        <charset val="134"/>
      </rPr>
      <t>设计要求：</t>
    </r>
    <r>
      <rPr>
        <sz val="10"/>
        <color rgb="FF000000"/>
        <rFont val="宋体"/>
        <charset val="134"/>
      </rPr>
      <t>静音万向轮（带刹车）、加厚光滑易清洁板面、加高防护围栏、可调节高度清洁桶凳；</t>
    </r>
    <r>
      <rPr>
        <b/>
        <sz val="10"/>
        <color rgb="FF000000"/>
        <rFont val="宋体"/>
        <charset val="134"/>
      </rPr>
      <t>其他：</t>
    </r>
    <r>
      <rPr>
        <sz val="10"/>
        <color rgb="FF000000"/>
        <rFont val="宋体"/>
        <charset val="134"/>
      </rPr>
      <t>使用方便、空间大、承重性好。</t>
    </r>
  </si>
  <si>
    <t>辆</t>
  </si>
  <si>
    <t>货架</t>
  </si>
  <si>
    <r>
      <rPr>
        <b/>
        <sz val="10"/>
        <color theme="1"/>
        <rFont val="宋体"/>
        <charset val="134"/>
      </rPr>
      <t>规格：长290*高200*宽55cm</t>
    </r>
    <r>
      <rPr>
        <sz val="10"/>
        <color rgb="FF000000"/>
        <rFont val="宋体"/>
        <charset val="134"/>
      </rPr>
      <t>；材质：金属；面板厚度：&gt;2mm；层数：4层；单层承重：200-400kg；附件功能：可移动、高度可调节、可拆卸；颜色：白色；其他：主体稳固、结实耐用。</t>
    </r>
    <r>
      <rPr>
        <b/>
        <sz val="10"/>
        <color rgb="FF000000"/>
        <rFont val="宋体"/>
        <charset val="134"/>
      </rPr>
      <t>乙方负责安装调试</t>
    </r>
    <r>
      <rPr>
        <sz val="10"/>
        <color rgb="FF000000"/>
        <rFont val="宋体"/>
        <charset val="134"/>
      </rPr>
      <t>。</t>
    </r>
  </si>
  <si>
    <r>
      <rPr>
        <b/>
        <sz val="10"/>
        <color theme="1"/>
        <rFont val="宋体"/>
        <charset val="134"/>
      </rPr>
      <t>规格：长220*高200*宽55cm</t>
    </r>
    <r>
      <rPr>
        <sz val="10"/>
        <color rgb="FF000000"/>
        <rFont val="宋体"/>
        <charset val="134"/>
      </rPr>
      <t>；材质：金属；面板厚度：&gt;2mm；层数：4层；单层承重：200-400kg；附件功能：可移动、高度可调节、可拆卸；颜色：白色；其他：主体稳固、结实耐用。</t>
    </r>
    <r>
      <rPr>
        <b/>
        <sz val="10"/>
        <color rgb="FF000000"/>
        <rFont val="宋体"/>
        <charset val="134"/>
      </rPr>
      <t>乙方负责安装调试</t>
    </r>
    <r>
      <rPr>
        <sz val="10"/>
        <color rgb="FF000000"/>
        <rFont val="宋体"/>
        <charset val="134"/>
      </rPr>
      <t>。</t>
    </r>
  </si>
  <si>
    <t>铅衣架</t>
  </si>
  <si>
    <t>品名：铅衣架；材质：不锈钢；特点：加粗加厚、光滑亮洁、承重力强。承重：不低于150kg；配备6个衣撑；（如图所示1号和4号各3个）带轮子；包安装。</t>
  </si>
  <si>
    <t>多门铁鞋柜</t>
  </si>
  <si>
    <t>品名：不锈钢鞋柜；规格：1800高*900宽*350深mm；15门；单门规格：320高*280宽*330深mm；开锁方式：钥匙；材质厚度：1mm；特点：结实耐用，防腐蚀，承重强。</t>
  </si>
  <si>
    <t>白色桶</t>
  </si>
  <si>
    <t>品名：塑料桶；颜色：白色；材质：PP材质；特点：承重力强；没有异味；加厚加大；耐腐蚀；表面光滑，带盖子；坚固耐用；带盖子；容量：200升。</t>
  </si>
  <si>
    <t>双门材料柜</t>
  </si>
  <si>
    <t>品名：医用导管柜；材质：不锈钢；特点：防潮防湿、坚固耐用、无异味、承重力强、加厚材质、防尘密封胶条、带锁；尺寸：2000mm高*900mm长*400mm深；包安装。</t>
  </si>
  <si>
    <t>品名：医用导管柜；材质：不锈钢；特点：防潮防湿、坚固耐用、无异味、承重力强、加厚材质、防尘密封胶条、带锁；尺寸：1800mm高*900mm长*400mm深；包安装。</t>
  </si>
  <si>
    <t>四门材料柜</t>
  </si>
  <si>
    <t>品名：医用导管柜；材质：不锈钢；特点：防潮防湿、坚固耐用、无异味、承重力强、加厚材质、防尘密封胶条、带锁；尺寸：2000mm高*900mm长*500mm深；包安装。</t>
  </si>
  <si>
    <t>电子秤</t>
  </si>
  <si>
    <t>品名：电子秤；特点：防水；功能：计量、置零、防抖、计数、大屏显、大容量电池（充一次电最少用10天）、不锈钢材质、可折叠、最大承重（200kg）、最小承重（0.05kg）。</t>
  </si>
  <si>
    <t>旋转椅</t>
  </si>
  <si>
    <t>品名：吧台椅；材质：不锈钢；特点：可旋转、可升降、承重强、高密海绵、承重不低于200kg；规格：凳面直径39cm、厚度：4cm。</t>
  </si>
  <si>
    <t>感应手消器</t>
  </si>
  <si>
    <t>品名：自动感应手消器；功能：智能感应、定量喷淋、超大容量（1500ml）、静音减震、充电方便、全身防水、透明可视、更换液体方便、</t>
  </si>
  <si>
    <t>电子时钟</t>
  </si>
  <si>
    <r>
      <rPr>
        <sz val="10"/>
        <rFont val="宋体"/>
        <charset val="134"/>
        <scheme val="minor"/>
      </rPr>
      <t>品名：电子时钟；规格：29*39；颜色：黑白；特点：夜光功能；天气信息；闹钟功能；万年历；温湿度；语音报时；超大字体；可插优盘</t>
    </r>
    <r>
      <rPr>
        <sz val="10"/>
        <color rgb="FFFF0000"/>
        <rFont val="宋体"/>
        <charset val="134"/>
        <scheme val="minor"/>
      </rPr>
      <t>（如图所示）。</t>
    </r>
  </si>
  <si>
    <t>体重秤</t>
  </si>
  <si>
    <r>
      <rPr>
        <sz val="10"/>
        <color rgb="FF000000"/>
        <rFont val="宋体"/>
        <charset val="134"/>
      </rPr>
      <t>品名：体重秤；规格：91cm*54cm*29cm；承重板面积：37cm*27cm；长度计量范围70-200cm；称重：120千克；特点：大表盘，钢板底座，准确耐用灵敏，耐磨耐用。</t>
    </r>
    <r>
      <rPr>
        <sz val="10"/>
        <color rgb="FFFF0000"/>
        <rFont val="宋体"/>
        <charset val="134"/>
      </rPr>
      <t>（如图所示）</t>
    </r>
    <r>
      <rPr>
        <sz val="10"/>
        <color rgb="FF000000"/>
        <rFont val="宋体"/>
        <charset val="134"/>
      </rPr>
      <t>。</t>
    </r>
  </si>
  <si>
    <t>感染科</t>
  </si>
  <si>
    <t>热敏纸</t>
  </si>
  <si>
    <t>型号：UPP-110HG ；特点：高密度、高亮度型。名称：热敏型黑白打印纸。
规格：110毫米宽 * 18米长/卷、 每卷约可打印195张图片*。适用机型：索尼UP-890，UP-895MD，UP-D895，UP-897MD，UP-D897。(并适用于部分P91机型)
每盒数量为10卷，重量合计约1.8公斤。</t>
  </si>
  <si>
    <t>卷</t>
  </si>
  <si>
    <t>门诊五官科</t>
  </si>
  <si>
    <t>护理牌</t>
  </si>
  <si>
    <r>
      <rPr>
        <sz val="10"/>
        <rFont val="宋体"/>
        <charset val="134"/>
        <scheme val="minor"/>
      </rPr>
      <t>品名：护理卡；规格：35*25cm；材质：亚克力；颜色：天蓝色；特点：印刷清晰、颜色鲜艳、可插卡片、自带背胶、粘性强、高清字体、赠送立体数字、表面光滑。</t>
    </r>
    <r>
      <rPr>
        <sz val="10"/>
        <color rgb="FFFF0000"/>
        <rFont val="宋体"/>
        <charset val="134"/>
        <scheme val="minor"/>
      </rPr>
      <t>（具体护理卡数字当面协商）。</t>
    </r>
  </si>
  <si>
    <t>普外15、五官科6</t>
  </si>
  <si>
    <t>床号1--15</t>
  </si>
  <si>
    <t>➕1床--➕5床，14床</t>
  </si>
  <si>
    <t>空调</t>
  </si>
  <si>
    <r>
      <rPr>
        <b/>
        <sz val="10"/>
        <color rgb="FF000000"/>
        <rFont val="宋体"/>
        <charset val="134"/>
      </rPr>
      <t>挂机变频空调</t>
    </r>
    <r>
      <rPr>
        <sz val="10"/>
        <color rgb="FF000000"/>
        <rFont val="宋体"/>
        <charset val="134"/>
      </rPr>
      <t>；匹数：2匹；操控方式：键控/遥控，APP操控；能效等级：一级能效；电压/频率220V/50Hz；适用面积16-24㎡；循环风量800m3/h；支持自动清洁、低温启动、高温制冷、睡眠模式；</t>
    </r>
    <r>
      <rPr>
        <sz val="10"/>
        <color rgb="FFFF0000"/>
        <rFont val="宋体"/>
        <charset val="134"/>
      </rPr>
      <t>限国产一线品牌，（包安装以及一切附加费用）不接受翻新或二手产品。</t>
    </r>
  </si>
  <si>
    <t>台</t>
  </si>
  <si>
    <t>急诊科</t>
  </si>
  <si>
    <r>
      <rPr>
        <b/>
        <sz val="10"/>
        <color rgb="FF000000"/>
        <rFont val="宋体"/>
        <charset val="134"/>
      </rPr>
      <t>立式变频空调</t>
    </r>
    <r>
      <rPr>
        <sz val="10"/>
        <color rgb="FF000000"/>
        <rFont val="宋体"/>
        <charset val="134"/>
      </rPr>
      <t>；匹数：3匹；操控方式：键控/遥控，APP操控；能效等级：一级能效；电压/频率220V/50Hz；适用面积16-24㎡；循环风量1200m3/h；支持自动清洁、低温启动、高温制冷、睡眠模式；</t>
    </r>
    <r>
      <rPr>
        <sz val="10"/>
        <color rgb="FFFF0000"/>
        <rFont val="宋体"/>
        <charset val="134"/>
      </rPr>
      <t>限国产一线品牌，（包安装以及一切附加费用）不接受翻新或二手产品。</t>
    </r>
  </si>
  <si>
    <t>温湿度表</t>
  </si>
  <si>
    <r>
      <rPr>
        <b/>
        <sz val="10"/>
        <rFont val="宋体"/>
        <charset val="134"/>
      </rPr>
      <t>指针式干湿度表</t>
    </r>
    <r>
      <rPr>
        <sz val="10"/>
        <rFont val="宋体"/>
        <charset val="134"/>
      </rPr>
      <t>；材质：ABS塑料；安装方式：壁挂式；温度测量范围：-20—40℃；湿度测量范围：0—100%RH；其他要求：</t>
    </r>
    <r>
      <rPr>
        <b/>
        <sz val="10"/>
        <rFont val="宋体"/>
        <charset val="134"/>
      </rPr>
      <t>须附带校准证书</t>
    </r>
    <r>
      <rPr>
        <sz val="10"/>
        <rFont val="宋体"/>
        <charset val="134"/>
      </rPr>
      <t>，</t>
    </r>
    <r>
      <rPr>
        <b/>
        <sz val="10"/>
        <rFont val="宋体"/>
        <charset val="134"/>
      </rPr>
      <t>出厂日期在2024年6月份之后</t>
    </r>
    <r>
      <rPr>
        <sz val="10"/>
        <rFont val="宋体"/>
        <charset val="134"/>
      </rPr>
      <t>。（图例仅供参考）</t>
    </r>
  </si>
  <si>
    <t>物资科</t>
  </si>
  <si>
    <t>冰箱温度计</t>
  </si>
  <si>
    <r>
      <rPr>
        <b/>
        <sz val="10"/>
        <rFont val="宋体"/>
        <charset val="134"/>
      </rPr>
      <t>冰箱专用温度计高精度温度表</t>
    </r>
    <r>
      <rPr>
        <sz val="10"/>
        <rFont val="宋体"/>
        <charset val="134"/>
      </rPr>
      <t>；材质：ABS塑料；安装方式：台置式；温度测量范围：-20—40℃；湿度测量范围：0—100%RH；其他要求：</t>
    </r>
    <r>
      <rPr>
        <b/>
        <sz val="10"/>
        <rFont val="宋体"/>
        <charset val="134"/>
      </rPr>
      <t>必须附带校准证书，出厂日期在2024年6月份之后</t>
    </r>
    <r>
      <rPr>
        <sz val="10"/>
        <rFont val="宋体"/>
        <charset val="134"/>
      </rPr>
      <t>。（图例仅供参考）</t>
    </r>
  </si>
  <si>
    <r>
      <rPr>
        <b/>
        <sz val="10"/>
        <color theme="1"/>
        <rFont val="宋体"/>
        <charset val="134"/>
      </rPr>
      <t>规格：200*180*55cm</t>
    </r>
    <r>
      <rPr>
        <sz val="10"/>
        <color rgb="FF000000"/>
        <rFont val="宋体"/>
        <charset val="134"/>
      </rPr>
      <t>；材质：金属；面板厚度：&gt;2mm；层数：4层；单层承重：100-200kg；附件功能：可移动、高度可调节、可拆卸；颜色：白色；其他：主体稳固、结实耐用。</t>
    </r>
    <r>
      <rPr>
        <b/>
        <sz val="10"/>
        <color rgb="FF000000"/>
        <rFont val="宋体"/>
        <charset val="134"/>
      </rPr>
      <t>乙方负责安装调试</t>
    </r>
    <r>
      <rPr>
        <sz val="10"/>
        <color rgb="FF000000"/>
        <rFont val="宋体"/>
        <charset val="134"/>
      </rPr>
      <t>。</t>
    </r>
  </si>
  <si>
    <t>组</t>
  </si>
  <si>
    <t>托盘</t>
  </si>
  <si>
    <r>
      <rPr>
        <b/>
        <sz val="10"/>
        <color rgb="FF000000"/>
        <rFont val="宋体"/>
        <charset val="134"/>
      </rPr>
      <t>规格：110*90*14cm；</t>
    </r>
    <r>
      <rPr>
        <sz val="10"/>
        <color rgb="FF000000"/>
        <rFont val="宋体"/>
        <charset val="134"/>
      </rPr>
      <t>颜色：蓝色；材质：HDPE料；承重：1吨及以上；特点：坚固耐用，不退色，防水防潮。</t>
    </r>
  </si>
  <si>
    <t>大订书机</t>
  </si>
  <si>
    <t>最大装订页数：50页；适配针规格：24/6；尺寸：158*59*52mm；精致做工、便捷省力、牢固耐用</t>
  </si>
  <si>
    <t>热熔装订机</t>
  </si>
  <si>
    <t>热熔装订机：全金属机体设计，机身牢固，经久耐用；5.2厘米文本槽，装订50mm厚度文本；耐高温陶瓷材料加热，导热均匀、升级加配铁氟龙高温涂层；
CPU控制程序，红外线智能检测，超时自动断电保护，24小时持续稳定工作，全程智能。支持三挡温控。附带热熔胶。</t>
  </si>
  <si>
    <t>热水器</t>
  </si>
  <si>
    <t>过滤加热一体大型立式热水机/开水机；电源：220V/50Hz;功率：2000W；功能：一开一常温出水，满足多样取水需求、多重过滤，净化水质、微电脑数显控制面板，操作简单，使用便捷，运行状态一目了然、智能防干烧，确保使用安全；储水量：18L；控温方式：电子控温；其他：包安装调试，携带前置过滤器。</t>
  </si>
  <si>
    <t>骨科</t>
  </si>
  <si>
    <t>光敏印油</t>
  </si>
  <si>
    <r>
      <rPr>
        <sz val="10"/>
        <rFont val="宋体"/>
        <charset val="134"/>
      </rPr>
      <t>颜 色：红色 ；净含量：10ml；材 质：颜料、树脂有机溶剂；尺 寸：60x24mm；</t>
    </r>
    <r>
      <rPr>
        <sz val="10"/>
        <color rgb="FFFF0000"/>
        <rFont val="宋体"/>
        <charset val="134"/>
      </rPr>
      <t>推荐品牌：限得力等国产一线品牌（效期应为最新日期）；</t>
    </r>
  </si>
  <si>
    <t>瓶</t>
  </si>
  <si>
    <t>电风扇</t>
  </si>
  <si>
    <r>
      <rPr>
        <sz val="10"/>
        <rFont val="宋体"/>
        <charset val="134"/>
      </rPr>
      <t>规格参数：电源线长：1.5m；扇叶直径：35cm；产品尺寸：长427mm；宽400mm；高1355mm；额定功率：45W；是否轻音：否；扇叶片数：7叶：电机类型：交流电机；功能参数：摇头方式：左右摇头；定时范围：2小时以下；风力档位：3档；主体参数：CCC强制性认证：是；</t>
    </r>
    <r>
      <rPr>
        <sz val="10"/>
        <color rgb="FFFF0000"/>
        <rFont val="宋体"/>
        <charset val="134"/>
      </rPr>
      <t>限格力等国产一线品牌。</t>
    </r>
  </si>
  <si>
    <t>移动硬盘</t>
  </si>
  <si>
    <r>
      <rPr>
        <sz val="10"/>
        <rFont val="宋体"/>
        <charset val="134"/>
      </rPr>
      <t>产品名称：移动硬盘；容量：2TB；尺寸：长41mm；宽75mm；高11mm；重量：60g；读速：550MB/s；写速：450MB/s；系统兼容性：Windows10/8.1/7/macos/Android；接口：Type-c设备；Type-A连接电脑；USB3.1连接电脑；附带连接电脑USB连接线一根和连接手机USB转type-c转接头；</t>
    </r>
    <r>
      <rPr>
        <sz val="10"/>
        <color rgb="FFFF0000"/>
        <rFont val="宋体"/>
        <charset val="134"/>
      </rPr>
      <t>推荐品牌：联想等一线品牌（不接受翻新产品)。</t>
    </r>
  </si>
  <si>
    <t>衣服架</t>
  </si>
  <si>
    <r>
      <rPr>
        <sz val="10"/>
        <rFont val="宋体"/>
        <charset val="134"/>
      </rPr>
      <t>产品名称：衣服架；材质：不锈钢；特点：表面光滑、可折叠、可伸缩、稳固防滑；</t>
    </r>
    <r>
      <rPr>
        <sz val="10"/>
        <color rgb="FFFF0000"/>
        <rFont val="宋体"/>
        <charset val="134"/>
      </rPr>
      <t>（自带30个衣服撑，颜色：白色；衣服撑长度不低于45cm）。</t>
    </r>
  </si>
  <si>
    <t>档案柜</t>
  </si>
  <si>
    <t>产品名称：文件柜；层数：5层；材质：钢板；厚度：1.36mm；尺寸：1800*850*390mm；特点：强度高、耐腐蚀、抗冲击、耐高温、不变形、表面光滑、自由调节层板、无异味、承重墙不低于300KG、</t>
  </si>
  <si>
    <t>墨盒</t>
  </si>
  <si>
    <r>
      <rPr>
        <b/>
        <sz val="10"/>
        <color rgb="FF000000"/>
        <rFont val="宋体"/>
        <charset val="134"/>
      </rPr>
      <t>CC388A黑色硒鼓</t>
    </r>
    <r>
      <rPr>
        <sz val="10"/>
        <color rgb="FF000000"/>
        <rFont val="宋体"/>
        <charset val="134"/>
      </rPr>
      <t>；打印张数:</t>
    </r>
    <r>
      <rPr>
        <b/>
        <sz val="10"/>
        <color rgb="FF000000"/>
        <rFont val="宋体"/>
        <charset val="134"/>
      </rPr>
      <t>3000页</t>
    </r>
    <r>
      <rPr>
        <sz val="10"/>
        <color rgb="FF000000"/>
        <rFont val="宋体"/>
        <charset val="134"/>
      </rPr>
      <t>（A4纸；5%覆盖率）；适用机型P1007、P1008、P1106、P1108、M1136、M1213nf、M1216nfh、M1219、M1219NF、M126A、M126NW、M128FP、M128FN、M201N、M202N、M226DW、M226DN;打印效果-文字清晰锐利、字迹饱满；线条直线笔直、弧线柔和；图像黑度到位、色域广；建议品牌：</t>
    </r>
    <r>
      <rPr>
        <sz val="10"/>
        <color rgb="FFFF0000"/>
        <rFont val="宋体"/>
        <charset val="134"/>
      </rPr>
      <t>得力、绘威、格之格、惠普、天威，五选一，或国产一线品牌，不接受翻新或者二手产品。</t>
    </r>
  </si>
  <si>
    <t>打印纸(A4)</t>
  </si>
  <si>
    <r>
      <rPr>
        <sz val="10"/>
        <rFont val="宋体"/>
        <charset val="134"/>
      </rPr>
      <t>规格：A4（297mm*210mm）、500张/包、8包/箱；材质-纯木浆；适用机型-A4、A3型打印机、复印机；颜色-白色；重量-70g/m2；适用范围-激光打印、喷墨打印、办公复印、传真、双面复印、书写流畅；其他：纸张挺度好、不惧高温、洁白平滑、不易产生粉尘。</t>
    </r>
    <r>
      <rPr>
        <sz val="10"/>
        <color rgb="FFFF0000"/>
        <rFont val="宋体"/>
        <charset val="134"/>
      </rPr>
      <t>建议品牌：得力，晨鸣，白木，晨光，四选一，或国产一线品牌，不接受其他品牌。</t>
    </r>
  </si>
  <si>
    <t>件</t>
  </si>
  <si>
    <t>条码打印纸</t>
  </si>
  <si>
    <r>
      <rPr>
        <b/>
        <sz val="10"/>
        <rFont val="宋体"/>
        <charset val="134"/>
        <scheme val="major"/>
      </rPr>
      <t>规格：</t>
    </r>
    <r>
      <rPr>
        <sz val="10"/>
        <rFont val="宋体"/>
        <charset val="134"/>
        <scheme val="major"/>
      </rPr>
      <t>50*80mm（横版）、960张/卷、0.62kg、18卷/箱；</t>
    </r>
    <r>
      <rPr>
        <b/>
        <sz val="10"/>
        <rFont val="宋体"/>
        <charset val="134"/>
        <scheme val="major"/>
      </rPr>
      <t>适用机型：</t>
    </r>
    <r>
      <rPr>
        <sz val="10"/>
        <rFont val="宋体"/>
        <charset val="134"/>
        <scheme val="major"/>
      </rPr>
      <t>热敏打印机；</t>
    </r>
    <r>
      <rPr>
        <b/>
        <sz val="10"/>
        <rFont val="宋体"/>
        <charset val="134"/>
        <scheme val="major"/>
      </rPr>
      <t>颜色：</t>
    </r>
    <r>
      <rPr>
        <sz val="10"/>
        <rFont val="宋体"/>
        <charset val="134"/>
        <scheme val="major"/>
      </rPr>
      <t>蓝底白贴；</t>
    </r>
    <r>
      <rPr>
        <b/>
        <sz val="10"/>
        <rFont val="宋体"/>
        <charset val="134"/>
        <scheme val="major"/>
      </rPr>
      <t>撕线：</t>
    </r>
    <r>
      <rPr>
        <sz val="10"/>
        <rFont val="宋体"/>
        <charset val="134"/>
        <scheme val="major"/>
      </rPr>
      <t>无撕线；</t>
    </r>
    <r>
      <rPr>
        <b/>
        <sz val="10"/>
        <rFont val="宋体"/>
        <charset val="134"/>
        <scheme val="major"/>
      </rPr>
      <t>碳带：</t>
    </r>
    <r>
      <rPr>
        <sz val="10"/>
        <rFont val="宋体"/>
        <charset val="134"/>
        <scheme val="major"/>
      </rPr>
      <t>无需碳带；</t>
    </r>
    <r>
      <rPr>
        <b/>
        <sz val="10"/>
        <rFont val="宋体"/>
        <charset val="134"/>
        <scheme val="major"/>
      </rPr>
      <t>卷芯内径：</t>
    </r>
    <r>
      <rPr>
        <sz val="10"/>
        <rFont val="宋体"/>
        <charset val="134"/>
        <scheme val="major"/>
      </rPr>
      <t>40mm；</t>
    </r>
    <r>
      <rPr>
        <b/>
        <sz val="10"/>
        <rFont val="宋体"/>
        <charset val="134"/>
        <scheme val="major"/>
      </rPr>
      <t>其他：</t>
    </r>
    <r>
      <rPr>
        <sz val="10"/>
        <rFont val="宋体"/>
        <charset val="134"/>
        <scheme val="major"/>
      </rPr>
      <t>打印清晰、不卡纸、高密度、粘性强、显色效果好、存储时间长、防水防油、防酒精防摩擦。</t>
    </r>
    <r>
      <rPr>
        <sz val="10"/>
        <color rgb="FFFF0000"/>
        <rFont val="宋体"/>
        <charset val="134"/>
        <scheme val="major"/>
      </rPr>
      <t>建议品牌：得力，天章，远平，崇越，四选一，或国产一线品牌，不接受其他品牌。</t>
    </r>
  </si>
  <si>
    <t>微孔折叠滤芯</t>
  </si>
  <si>
    <t>具体要求详见照片</t>
  </si>
  <si>
    <t>血透室</t>
  </si>
  <si>
    <t>马口铁盒子</t>
  </si>
  <si>
    <t>产品名称：马口铁盒子；天地盖；尺寸：23.5*11.6*8</t>
  </si>
  <si>
    <t>药剂科</t>
  </si>
  <si>
    <t>婴儿奶瓶清洗剂</t>
  </si>
  <si>
    <r>
      <rPr>
        <sz val="10"/>
        <rFont val="宋体"/>
        <charset val="134"/>
        <scheme val="major"/>
      </rPr>
      <t>产品名：婴儿奶瓶清洗剂；包装形式：单包装类别：多功能形态：液体国产/进口：国产；包装清单：500ml/瓶。</t>
    </r>
    <r>
      <rPr>
        <sz val="10"/>
        <color rgb="FFFF0000"/>
        <rFont val="宋体"/>
        <charset val="134"/>
        <scheme val="major"/>
      </rPr>
      <t>出厂日期为新效期。</t>
    </r>
  </si>
  <si>
    <t>摆药盒</t>
  </si>
  <si>
    <r>
      <rPr>
        <sz val="10"/>
        <rFont val="宋体"/>
        <charset val="134"/>
        <scheme val="minor"/>
      </rPr>
      <t>品名：输液摆药盒；颜色：透明蓝色；材质：PP材质；特点：坚固耐用；无异味；不易破损，</t>
    </r>
    <r>
      <rPr>
        <sz val="10"/>
        <color rgb="FFFF0000"/>
        <rFont val="宋体"/>
        <charset val="134"/>
        <scheme val="minor"/>
      </rPr>
      <t>尺寸：330mm*120m*86mm（未伸缩）；570mm*120m*86mm（伸缩后）自带小卡片2张，隔板8块（如图所示）。</t>
    </r>
  </si>
  <si>
    <t>储物箱白色</t>
  </si>
  <si>
    <r>
      <rPr>
        <sz val="10"/>
        <rFont val="宋体"/>
        <charset val="134"/>
        <scheme val="minor"/>
      </rPr>
      <t>品名：储物箱；颜色：透明；材质：PP材质；特点：把手设计，方便提取，坚固耐用，不易破损，尺寸：300mm*230mm*140mm，</t>
    </r>
    <r>
      <rPr>
        <sz val="10"/>
        <color rgb="FFFF0000"/>
        <rFont val="宋体"/>
        <charset val="134"/>
        <scheme val="minor"/>
      </rPr>
      <t>（如图所示）。</t>
    </r>
  </si>
  <si>
    <r>
      <rPr>
        <sz val="10"/>
        <rFont val="宋体"/>
        <charset val="134"/>
        <scheme val="minor"/>
      </rPr>
      <t>品名：储物箱；颜色：透明；材质：PP材质；特点：把手设计，方便提取，坚固耐用，不易破损，尺寸：500mm*300mm*200mm，</t>
    </r>
    <r>
      <rPr>
        <sz val="10"/>
        <color rgb="FFFF0000"/>
        <rFont val="宋体"/>
        <charset val="134"/>
        <scheme val="minor"/>
      </rPr>
      <t>（如图所示）。</t>
    </r>
  </si>
  <si>
    <t>流量表放置盒</t>
  </si>
  <si>
    <r>
      <rPr>
        <sz val="10"/>
        <rFont val="宋体"/>
        <charset val="134"/>
        <scheme val="minor"/>
      </rPr>
      <t>品名：放置盒；颜色：透明；材质：PS材质；特点：可拆卸隔板；无异味；边角圆润；加厚防滑；，</t>
    </r>
    <r>
      <rPr>
        <sz val="10"/>
        <color rgb="FFFF0000"/>
        <rFont val="宋体"/>
        <charset val="134"/>
        <scheme val="minor"/>
      </rPr>
      <t>尺寸：368mm*130mm*100mm，自带蓝色小卡片2张，隔板8块（如图所示）。</t>
    </r>
  </si>
  <si>
    <t>导管标识盒</t>
  </si>
  <si>
    <r>
      <rPr>
        <sz val="10"/>
        <rFont val="宋体"/>
        <charset val="134"/>
        <scheme val="minor"/>
      </rPr>
      <t>品名：护理标签盒；颜色：透明蓝色；ABS材质；特点：可拆卸可组装；无异味；耐热耐低温；防滑底座，尺寸：直径110mm；宽度27mm；卷芯直径25mm；</t>
    </r>
    <r>
      <rPr>
        <sz val="10"/>
        <color rgb="FFFF0000"/>
        <rFont val="宋体"/>
        <charset val="134"/>
        <scheme val="minor"/>
      </rPr>
      <t>（如图所示）。</t>
    </r>
  </si>
  <si>
    <t>线路保护套</t>
  </si>
  <si>
    <r>
      <t>品名：电线保护套；材质：PE绝缘；特点：表面光滑无毛刺，拉伸力强弹性好，无异味，防啃咬；</t>
    </r>
    <r>
      <rPr>
        <sz val="10"/>
        <color rgb="FFFF0000"/>
        <rFont val="宋体"/>
        <charset val="134"/>
        <scheme val="minor"/>
      </rPr>
      <t>尺寸：Φ8-40之间（配备500个理线器）。</t>
    </r>
  </si>
  <si>
    <t>米</t>
  </si>
  <si>
    <t>地标线（米）</t>
  </si>
  <si>
    <t>规格：每段长度1米；宽度3cm或者5cm；颜色：蓝色或者其他颜色；特点：粘性强不易破损。</t>
  </si>
  <si>
    <t>合计（元）</t>
  </si>
  <si>
    <t>大写</t>
  </si>
  <si>
    <t>拾壹万肆仟伍佰贰拾伍元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</si>
</sst>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50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name val="宋体"/>
      <charset val="134"/>
      <scheme val="minor"/>
    </font>
    <font>
      <sz val="12"/>
      <name val="宋体"/>
      <charset val="134"/>
    </font>
    <font>
      <b/>
      <u/>
      <sz val="18"/>
      <color rgb="FF000000"/>
      <name val="宋体"/>
      <charset val="134"/>
    </font>
    <font>
      <b/>
      <sz val="11"/>
      <color indexed="8"/>
      <name val="宋体"/>
      <charset val="134"/>
    </font>
    <font>
      <b/>
      <sz val="11"/>
      <color rgb="FF333333"/>
      <name val="宋体"/>
      <charset val="134"/>
      <scheme val="major"/>
    </font>
    <font>
      <sz val="10"/>
      <name val="宋体"/>
      <charset val="134"/>
      <scheme val="minor"/>
    </font>
    <font>
      <sz val="11"/>
      <name val="宋体"/>
      <charset val="134"/>
    </font>
    <font>
      <sz val="9"/>
      <color theme="1"/>
      <name val="宋体"/>
      <charset val="134"/>
      <scheme val="minor"/>
    </font>
    <font>
      <sz val="10"/>
      <color rgb="FF000000"/>
      <name val="宋体"/>
      <charset val="134"/>
    </font>
    <font>
      <sz val="11"/>
      <color rgb="FF333333"/>
      <name val="宋体"/>
      <charset val="134"/>
    </font>
    <font>
      <b/>
      <sz val="10"/>
      <color rgb="FF000000"/>
      <name val="宋体"/>
      <charset val="134"/>
    </font>
    <font>
      <b/>
      <sz val="10"/>
      <color theme="1"/>
      <name val="宋体"/>
      <charset val="134"/>
    </font>
    <font>
      <b/>
      <sz val="11"/>
      <name val="宋体"/>
      <charset val="134"/>
    </font>
    <font>
      <b/>
      <sz val="10"/>
      <name val="宋体"/>
      <charset val="134"/>
    </font>
    <font>
      <sz val="10"/>
      <color theme="1"/>
      <name val="宋体"/>
      <charset val="134"/>
    </font>
    <font>
      <sz val="11"/>
      <color theme="1"/>
      <name val="宋体"/>
      <charset val="134"/>
    </font>
    <font>
      <sz val="10"/>
      <color theme="1"/>
      <name val="宋体"/>
      <charset val="134"/>
      <scheme val="minor"/>
    </font>
    <font>
      <sz val="10"/>
      <color rgb="FF333333"/>
      <name val="宋体"/>
      <charset val="134"/>
    </font>
    <font>
      <sz val="10"/>
      <name val="宋体"/>
      <charset val="134"/>
    </font>
    <font>
      <sz val="11"/>
      <name val="宋体"/>
      <charset val="134"/>
      <scheme val="minor"/>
    </font>
    <font>
      <b/>
      <sz val="10"/>
      <name val="宋体"/>
      <charset val="134"/>
      <scheme val="major"/>
    </font>
    <font>
      <sz val="10"/>
      <name val="宋体"/>
      <charset val="134"/>
      <scheme val="major"/>
    </font>
    <font>
      <sz val="12"/>
      <color theme="1"/>
      <name val="宋体"/>
      <family val="2"/>
      <charset val="134"/>
      <scheme val="minor"/>
    </font>
    <font>
      <sz val="12"/>
      <color theme="1"/>
      <name val="宋体"/>
      <charset val="134"/>
    </font>
    <font>
      <sz val="12"/>
      <color theme="1"/>
      <name val="宋体"/>
      <charset val="134"/>
      <scheme val="maj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rgb="FFFF0000"/>
      <name val="宋体"/>
      <charset val="134"/>
      <scheme val="minor"/>
    </font>
    <font>
      <sz val="10"/>
      <color rgb="FFFF0000"/>
      <name val="宋体"/>
      <charset val="134"/>
    </font>
    <font>
      <sz val="10"/>
      <color rgb="FFFF0000"/>
      <name val="宋体"/>
      <charset val="134"/>
      <scheme val="maj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7" applyNumberFormat="0" applyFill="0" applyAlignment="0" applyProtection="0">
      <alignment vertical="center"/>
    </xf>
    <xf numFmtId="0" fontId="34" fillId="0" borderId="7" applyNumberFormat="0" applyFill="0" applyAlignment="0" applyProtection="0">
      <alignment vertical="center"/>
    </xf>
    <xf numFmtId="0" fontId="35" fillId="0" borderId="8" applyNumberFormat="0" applyFill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4" borderId="9" applyNumberFormat="0" applyAlignment="0" applyProtection="0">
      <alignment vertical="center"/>
    </xf>
    <xf numFmtId="0" fontId="37" fillId="5" borderId="10" applyNumberFormat="0" applyAlignment="0" applyProtection="0">
      <alignment vertical="center"/>
    </xf>
    <xf numFmtId="0" fontId="38" fillId="5" borderId="9" applyNumberFormat="0" applyAlignment="0" applyProtection="0">
      <alignment vertical="center"/>
    </xf>
    <xf numFmtId="0" fontId="39" fillId="6" borderId="11" applyNumberFormat="0" applyAlignment="0" applyProtection="0">
      <alignment vertical="center"/>
    </xf>
    <xf numFmtId="0" fontId="40" fillId="0" borderId="12" applyNumberFormat="0" applyFill="0" applyAlignment="0" applyProtection="0">
      <alignment vertical="center"/>
    </xf>
    <xf numFmtId="0" fontId="41" fillId="0" borderId="13" applyNumberFormat="0" applyFill="0" applyAlignment="0" applyProtection="0">
      <alignment vertical="center"/>
    </xf>
    <xf numFmtId="0" fontId="42" fillId="7" borderId="0" applyNumberFormat="0" applyBorder="0" applyAlignment="0" applyProtection="0">
      <alignment vertical="center"/>
    </xf>
    <xf numFmtId="0" fontId="43" fillId="8" borderId="0" applyNumberFormat="0" applyBorder="0" applyAlignment="0" applyProtection="0">
      <alignment vertical="center"/>
    </xf>
    <xf numFmtId="0" fontId="44" fillId="9" borderId="0" applyNumberFormat="0" applyBorder="0" applyAlignment="0" applyProtection="0">
      <alignment vertical="center"/>
    </xf>
    <xf numFmtId="0" fontId="45" fillId="10" borderId="0" applyNumberFormat="0" applyBorder="0" applyAlignment="0" applyProtection="0">
      <alignment vertical="center"/>
    </xf>
    <xf numFmtId="0" fontId="46" fillId="11" borderId="0" applyNumberFormat="0" applyBorder="0" applyAlignment="0" applyProtection="0">
      <alignment vertical="center"/>
    </xf>
    <xf numFmtId="0" fontId="46" fillId="12" borderId="0" applyNumberFormat="0" applyBorder="0" applyAlignment="0" applyProtection="0">
      <alignment vertical="center"/>
    </xf>
    <xf numFmtId="0" fontId="45" fillId="13" borderId="0" applyNumberFormat="0" applyBorder="0" applyAlignment="0" applyProtection="0">
      <alignment vertical="center"/>
    </xf>
    <xf numFmtId="0" fontId="45" fillId="14" borderId="0" applyNumberFormat="0" applyBorder="0" applyAlignment="0" applyProtection="0">
      <alignment vertical="center"/>
    </xf>
    <xf numFmtId="0" fontId="46" fillId="15" borderId="0" applyNumberFormat="0" applyBorder="0" applyAlignment="0" applyProtection="0">
      <alignment vertical="center"/>
    </xf>
    <xf numFmtId="0" fontId="46" fillId="16" borderId="0" applyNumberFormat="0" applyBorder="0" applyAlignment="0" applyProtection="0">
      <alignment vertical="center"/>
    </xf>
    <xf numFmtId="0" fontId="45" fillId="17" borderId="0" applyNumberFormat="0" applyBorder="0" applyAlignment="0" applyProtection="0">
      <alignment vertical="center"/>
    </xf>
    <xf numFmtId="0" fontId="45" fillId="18" borderId="0" applyNumberFormat="0" applyBorder="0" applyAlignment="0" applyProtection="0">
      <alignment vertical="center"/>
    </xf>
    <xf numFmtId="0" fontId="46" fillId="19" borderId="0" applyNumberFormat="0" applyBorder="0" applyAlignment="0" applyProtection="0">
      <alignment vertical="center"/>
    </xf>
    <xf numFmtId="0" fontId="46" fillId="20" borderId="0" applyNumberFormat="0" applyBorder="0" applyAlignment="0" applyProtection="0">
      <alignment vertical="center"/>
    </xf>
    <xf numFmtId="0" fontId="45" fillId="21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6" fillId="23" borderId="0" applyNumberFormat="0" applyBorder="0" applyAlignment="0" applyProtection="0">
      <alignment vertical="center"/>
    </xf>
    <xf numFmtId="0" fontId="46" fillId="24" borderId="0" applyNumberFormat="0" applyBorder="0" applyAlignment="0" applyProtection="0">
      <alignment vertical="center"/>
    </xf>
    <xf numFmtId="0" fontId="45" fillId="25" borderId="0" applyNumberFormat="0" applyBorder="0" applyAlignment="0" applyProtection="0">
      <alignment vertical="center"/>
    </xf>
    <xf numFmtId="0" fontId="45" fillId="26" borderId="0" applyNumberFormat="0" applyBorder="0" applyAlignment="0" applyProtection="0">
      <alignment vertical="center"/>
    </xf>
    <xf numFmtId="0" fontId="46" fillId="27" borderId="0" applyNumberFormat="0" applyBorder="0" applyAlignment="0" applyProtection="0">
      <alignment vertical="center"/>
    </xf>
    <xf numFmtId="0" fontId="46" fillId="28" borderId="0" applyNumberFormat="0" applyBorder="0" applyAlignment="0" applyProtection="0">
      <alignment vertical="center"/>
    </xf>
    <xf numFmtId="0" fontId="45" fillId="29" borderId="0" applyNumberFormat="0" applyBorder="0" applyAlignment="0" applyProtection="0">
      <alignment vertical="center"/>
    </xf>
    <xf numFmtId="0" fontId="45" fillId="30" borderId="0" applyNumberFormat="0" applyBorder="0" applyAlignment="0" applyProtection="0">
      <alignment vertical="center"/>
    </xf>
    <xf numFmtId="0" fontId="46" fillId="31" borderId="0" applyNumberFormat="0" applyBorder="0" applyAlignment="0" applyProtection="0">
      <alignment vertical="center"/>
    </xf>
    <xf numFmtId="0" fontId="46" fillId="32" borderId="0" applyNumberFormat="0" applyBorder="0" applyAlignment="0" applyProtection="0">
      <alignment vertical="center"/>
    </xf>
    <xf numFmtId="0" fontId="45" fillId="33" borderId="0" applyNumberFormat="0" applyBorder="0" applyAlignment="0" applyProtection="0">
      <alignment vertical="center"/>
    </xf>
  </cellStyleXfs>
  <cellXfs count="75">
    <xf numFmtId="0" fontId="0" fillId="0" borderId="0" xfId="0">
      <alignment vertical="center"/>
    </xf>
    <xf numFmtId="0" fontId="0" fillId="2" borderId="0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 vertical="center" wrapText="1"/>
    </xf>
    <xf numFmtId="0" fontId="2" fillId="2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horizontal="center" vertical="center" wrapText="1"/>
    </xf>
    <xf numFmtId="0" fontId="4" fillId="2" borderId="0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176" fontId="5" fillId="2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 wrapText="1"/>
    </xf>
    <xf numFmtId="49" fontId="6" fillId="2" borderId="1" xfId="0" applyNumberFormat="1" applyFont="1" applyFill="1" applyBorder="1" applyAlignment="1" applyProtection="1">
      <alignment horizontal="center" vertical="center" wrapText="1"/>
    </xf>
    <xf numFmtId="0" fontId="7" fillId="2" borderId="1" xfId="0" applyFont="1" applyFill="1" applyBorder="1" applyAlignment="1">
      <alignment horizontal="left" vertical="center" wrapText="1"/>
    </xf>
    <xf numFmtId="0" fontId="0" fillId="2" borderId="1" xfId="0" applyFont="1" applyFill="1" applyBorder="1" applyAlignment="1">
      <alignment horizontal="center" vertical="center"/>
    </xf>
    <xf numFmtId="176" fontId="8" fillId="2" borderId="1" xfId="0" applyNumberFormat="1" applyFont="1" applyFill="1" applyBorder="1" applyAlignment="1" applyProtection="1">
      <alignment horizontal="center" vertical="center" wrapText="1"/>
    </xf>
    <xf numFmtId="176" fontId="0" fillId="2" borderId="1" xfId="0" applyNumberFormat="1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left" vertical="center" wrapText="1"/>
    </xf>
    <xf numFmtId="0" fontId="10" fillId="2" borderId="2" xfId="0" applyNumberFormat="1" applyFont="1" applyFill="1" applyBorder="1" applyAlignment="1">
      <alignment horizontal="left" vertical="center" wrapText="1"/>
    </xf>
    <xf numFmtId="177" fontId="11" fillId="2" borderId="1" xfId="0" applyNumberFormat="1" applyFont="1" applyFill="1" applyBorder="1" applyAlignment="1" applyProtection="1">
      <alignment horizontal="center" vertical="center" wrapText="1"/>
    </xf>
    <xf numFmtId="176" fontId="8" fillId="2" borderId="3" xfId="0" applyNumberFormat="1" applyFont="1" applyFill="1" applyBorder="1" applyAlignment="1" applyProtection="1">
      <alignment horizontal="center" vertical="center" wrapText="1"/>
    </xf>
    <xf numFmtId="0" fontId="12" fillId="2" borderId="3" xfId="0" applyNumberFormat="1" applyFont="1" applyFill="1" applyBorder="1" applyAlignment="1">
      <alignment horizontal="left" vertical="center" wrapText="1"/>
    </xf>
    <xf numFmtId="176" fontId="8" fillId="2" borderId="1" xfId="0" applyNumberFormat="1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justify" vertical="center" wrapText="1"/>
    </xf>
    <xf numFmtId="0" fontId="7" fillId="2" borderId="3" xfId="0" applyFont="1" applyFill="1" applyBorder="1" applyAlignment="1">
      <alignment horizontal="center" vertical="center" wrapText="1"/>
    </xf>
    <xf numFmtId="0" fontId="2" fillId="2" borderId="0" xfId="0" applyFont="1" applyFill="1" applyBorder="1" applyAlignment="1">
      <alignment horizontal="center" vertical="center" wrapText="1"/>
    </xf>
    <xf numFmtId="177" fontId="0" fillId="2" borderId="1" xfId="0" applyNumberFormat="1" applyFont="1" applyFill="1" applyBorder="1" applyAlignment="1">
      <alignment horizontal="center" vertical="center" wrapText="1"/>
    </xf>
    <xf numFmtId="176" fontId="8" fillId="2" borderId="3" xfId="0" applyNumberFormat="1" applyFont="1" applyFill="1" applyBorder="1" applyAlignment="1">
      <alignment horizontal="center" vertical="center" wrapText="1"/>
    </xf>
    <xf numFmtId="49" fontId="14" fillId="2" borderId="1" xfId="0" applyNumberFormat="1" applyFont="1" applyFill="1" applyBorder="1" applyAlignment="1" applyProtection="1">
      <alignment horizontal="center" vertical="center" wrapText="1"/>
    </xf>
    <xf numFmtId="49" fontId="14" fillId="0" borderId="4" xfId="0" applyNumberFormat="1" applyFont="1" applyFill="1" applyBorder="1" applyAlignment="1" applyProtection="1">
      <alignment horizontal="center" vertical="center" wrapText="1"/>
    </xf>
    <xf numFmtId="0" fontId="15" fillId="0" borderId="1" xfId="0" applyNumberFormat="1" applyFont="1" applyFill="1" applyBorder="1" applyAlignment="1">
      <alignment horizontal="left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176" fontId="17" fillId="0" borderId="3" xfId="0" applyNumberFormat="1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 wrapText="1"/>
    </xf>
    <xf numFmtId="49" fontId="19" fillId="0" borderId="4" xfId="0" applyNumberFormat="1" applyFont="1" applyFill="1" applyBorder="1" applyAlignment="1" applyProtection="1">
      <alignment horizontal="center" vertical="center" wrapText="1"/>
    </xf>
    <xf numFmtId="177" fontId="11" fillId="0" borderId="4" xfId="0" applyNumberFormat="1" applyFont="1" applyFill="1" applyBorder="1" applyAlignment="1" applyProtection="1">
      <alignment horizontal="center" vertical="center" wrapText="1"/>
    </xf>
    <xf numFmtId="176" fontId="11" fillId="0" borderId="4" xfId="0" applyNumberFormat="1" applyFont="1" applyFill="1" applyBorder="1" applyAlignment="1" applyProtection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177" fontId="0" fillId="0" borderId="3" xfId="0" applyNumberFormat="1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left" vertical="center" wrapText="1"/>
    </xf>
    <xf numFmtId="177" fontId="0" fillId="0" borderId="1" xfId="0" applyNumberFormat="1" applyFont="1" applyFill="1" applyBorder="1" applyAlignment="1">
      <alignment horizontal="center" vertical="center" wrapText="1"/>
    </xf>
    <xf numFmtId="176" fontId="8" fillId="0" borderId="3" xfId="0" applyNumberFormat="1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20" fillId="0" borderId="1" xfId="0" applyNumberFormat="1" applyFont="1" applyFill="1" applyBorder="1" applyAlignment="1">
      <alignment horizontal="left" vertical="center" wrapText="1"/>
    </xf>
    <xf numFmtId="176" fontId="21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vertical="center" wrapText="1"/>
    </xf>
    <xf numFmtId="49" fontId="6" fillId="0" borderId="1" xfId="0" applyNumberFormat="1" applyFont="1" applyFill="1" applyBorder="1" applyAlignment="1" applyProtection="1">
      <alignment horizontal="center" vertical="center" wrapText="1"/>
    </xf>
    <xf numFmtId="0" fontId="12" fillId="0" borderId="2" xfId="0" applyNumberFormat="1" applyFont="1" applyFill="1" applyBorder="1" applyAlignment="1">
      <alignment horizontal="left" vertical="center" wrapText="1"/>
    </xf>
    <xf numFmtId="49" fontId="11" fillId="0" borderId="1" xfId="0" applyNumberFormat="1" applyFont="1" applyFill="1" applyBorder="1" applyAlignment="1" applyProtection="1">
      <alignment horizontal="center" vertical="center" wrapText="1"/>
    </xf>
    <xf numFmtId="177" fontId="11" fillId="0" borderId="1" xfId="0" applyNumberFormat="1" applyFont="1" applyFill="1" applyBorder="1" applyAlignment="1" applyProtection="1">
      <alignment horizontal="center" vertical="center" wrapText="1"/>
    </xf>
    <xf numFmtId="176" fontId="8" fillId="0" borderId="1" xfId="0" applyNumberFormat="1" applyFont="1" applyFill="1" applyBorder="1" applyAlignment="1" applyProtection="1">
      <alignment horizontal="center" vertical="center" wrapText="1"/>
    </xf>
    <xf numFmtId="176" fontId="0" fillId="0" borderId="1" xfId="0" applyNumberFormat="1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left" vertical="center" wrapText="1"/>
    </xf>
    <xf numFmtId="0" fontId="14" fillId="2" borderId="1" xfId="0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left" vertical="center" wrapText="1"/>
    </xf>
    <xf numFmtId="0" fontId="0" fillId="0" borderId="2" xfId="0" applyFont="1" applyFill="1" applyBorder="1" applyAlignment="1">
      <alignment horizontal="center" vertical="center" wrapText="1"/>
    </xf>
    <xf numFmtId="177" fontId="0" fillId="0" borderId="2" xfId="0" applyNumberFormat="1" applyFont="1" applyFill="1" applyBorder="1" applyAlignment="1">
      <alignment horizontal="center" vertical="center" wrapText="1"/>
    </xf>
    <xf numFmtId="176" fontId="21" fillId="0" borderId="2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22" fillId="0" borderId="1" xfId="0" applyNumberFormat="1" applyFont="1" applyFill="1" applyBorder="1" applyAlignment="1">
      <alignment horizontal="left" vertical="center" wrapText="1"/>
    </xf>
    <xf numFmtId="176" fontId="0" fillId="0" borderId="3" xfId="0" applyNumberFormat="1" applyFont="1" applyFill="1" applyBorder="1" applyAlignment="1">
      <alignment horizontal="center" vertical="center"/>
    </xf>
    <xf numFmtId="0" fontId="23" fillId="0" borderId="1" xfId="0" applyNumberFormat="1" applyFont="1" applyFill="1" applyBorder="1" applyAlignment="1">
      <alignment horizontal="left" vertical="center" wrapText="1"/>
    </xf>
    <xf numFmtId="0" fontId="9" fillId="0" borderId="5" xfId="0" applyFont="1" applyFill="1" applyBorder="1" applyAlignment="1">
      <alignment horizontal="left" vertical="center" wrapText="1"/>
    </xf>
    <xf numFmtId="0" fontId="24" fillId="0" borderId="1" xfId="0" applyFont="1" applyFill="1" applyBorder="1" applyAlignment="1">
      <alignment horizontal="center" vertical="center"/>
    </xf>
    <xf numFmtId="0" fontId="21" fillId="2" borderId="1" xfId="0" applyFont="1" applyFill="1" applyBorder="1" applyAlignment="1">
      <alignment horizontal="center" vertical="center" wrapText="1"/>
    </xf>
    <xf numFmtId="176" fontId="21" fillId="0" borderId="3" xfId="0" applyNumberFormat="1" applyFont="1" applyFill="1" applyBorder="1" applyAlignment="1">
      <alignment horizontal="center" vertical="center" wrapText="1"/>
    </xf>
    <xf numFmtId="0" fontId="25" fillId="2" borderId="1" xfId="0" applyFont="1" applyFill="1" applyBorder="1" applyAlignment="1">
      <alignment horizontal="center" vertical="center" wrapText="1"/>
    </xf>
    <xf numFmtId="176" fontId="25" fillId="2" borderId="1" xfId="0" applyNumberFormat="1" applyFont="1" applyFill="1" applyBorder="1" applyAlignment="1">
      <alignment horizontal="center" vertical="center" wrapText="1"/>
    </xf>
    <xf numFmtId="177" fontId="26" fillId="2" borderId="3" xfId="0" applyNumberFormat="1" applyFont="1" applyFill="1" applyBorder="1" applyAlignment="1">
      <alignment horizontal="center" vertical="center" wrapText="1"/>
    </xf>
    <xf numFmtId="177" fontId="26" fillId="2" borderId="5" xfId="0" applyNumberFormat="1" applyFont="1" applyFill="1" applyBorder="1" applyAlignment="1">
      <alignment horizontal="center" vertical="center" wrapText="1"/>
    </xf>
    <xf numFmtId="0" fontId="27" fillId="2" borderId="0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7" Type="http://schemas.openxmlformats.org/officeDocument/2006/relationships/image" Target="media/image31.png"/><Relationship Id="rId6" Type="http://schemas.openxmlformats.org/officeDocument/2006/relationships/image" Target="media/image30.png"/><Relationship Id="rId5" Type="http://schemas.openxmlformats.org/officeDocument/2006/relationships/image" Target="media/image29.png"/><Relationship Id="rId4" Type="http://schemas.openxmlformats.org/officeDocument/2006/relationships/image" Target="media/image28.png"/><Relationship Id="rId3" Type="http://schemas.openxmlformats.org/officeDocument/2006/relationships/image" Target="media/image27.png"/><Relationship Id="rId2" Type="http://schemas.openxmlformats.org/officeDocument/2006/relationships/image" Target="media/image26.png"/><Relationship Id="rId1" Type="http://schemas.openxmlformats.org/officeDocument/2006/relationships/image" Target="media/image25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pn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308610</xdr:colOff>
      <xdr:row>17</xdr:row>
      <xdr:rowOff>37465</xdr:rowOff>
    </xdr:from>
    <xdr:to>
      <xdr:col>7</xdr:col>
      <xdr:colOff>1345565</xdr:colOff>
      <xdr:row>17</xdr:row>
      <xdr:rowOff>777875</xdr:rowOff>
    </xdr:to>
    <xdr:pic>
      <xdr:nvPicPr>
        <xdr:cNvPr id="2" name="图片 1" descr="1718273074666_0C7BE4C7-B841-4d78-A3F9-A4983880DF7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69045" y="13334365"/>
          <a:ext cx="1036955" cy="740410"/>
        </a:xfrm>
        <a:prstGeom prst="rect">
          <a:avLst/>
        </a:prstGeom>
      </xdr:spPr>
    </xdr:pic>
    <xdr:clientData/>
  </xdr:twoCellAnchor>
  <xdr:twoCellAnchor editAs="oneCell">
    <xdr:from>
      <xdr:col>7</xdr:col>
      <xdr:colOff>451485</xdr:colOff>
      <xdr:row>18</xdr:row>
      <xdr:rowOff>64770</xdr:rowOff>
    </xdr:from>
    <xdr:to>
      <xdr:col>7</xdr:col>
      <xdr:colOff>1245235</xdr:colOff>
      <xdr:row>18</xdr:row>
      <xdr:rowOff>749300</xdr:rowOff>
    </xdr:to>
    <xdr:pic>
      <xdr:nvPicPr>
        <xdr:cNvPr id="3" name="图片 2" descr="1718275036582_939F8A6E-219D-424e-936C-E58D4DFD278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011920" y="14187170"/>
          <a:ext cx="793750" cy="684530"/>
        </a:xfrm>
        <a:prstGeom prst="rect">
          <a:avLst/>
        </a:prstGeom>
      </xdr:spPr>
    </xdr:pic>
    <xdr:clientData/>
  </xdr:twoCellAnchor>
  <xdr:twoCellAnchor editAs="oneCell">
    <xdr:from>
      <xdr:col>7</xdr:col>
      <xdr:colOff>156210</xdr:colOff>
      <xdr:row>9</xdr:row>
      <xdr:rowOff>0</xdr:rowOff>
    </xdr:from>
    <xdr:to>
      <xdr:col>8</xdr:col>
      <xdr:colOff>0</xdr:colOff>
      <xdr:row>9</xdr:row>
      <xdr:rowOff>695325</xdr:rowOff>
    </xdr:to>
    <xdr:pic>
      <xdr:nvPicPr>
        <xdr:cNvPr id="4" name="图片 3" descr="lQDPKGUHhJUAJHXNBaDNB4Cw5f7ypJMGx_UGS6lfHnA4AA_1920_14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16645" y="6692900"/>
          <a:ext cx="1464310" cy="695325"/>
        </a:xfrm>
        <a:prstGeom prst="rect">
          <a:avLst/>
        </a:prstGeom>
      </xdr:spPr>
    </xdr:pic>
    <xdr:clientData/>
  </xdr:twoCellAnchor>
  <xdr:twoCellAnchor editAs="oneCell">
    <xdr:from>
      <xdr:col>7</xdr:col>
      <xdr:colOff>99060</xdr:colOff>
      <xdr:row>8</xdr:row>
      <xdr:rowOff>104775</xdr:rowOff>
    </xdr:from>
    <xdr:to>
      <xdr:col>7</xdr:col>
      <xdr:colOff>762635</xdr:colOff>
      <xdr:row>8</xdr:row>
      <xdr:rowOff>741045</xdr:rowOff>
    </xdr:to>
    <xdr:pic>
      <xdr:nvPicPr>
        <xdr:cNvPr id="5" name="图片 4" descr="1718875084600_43A062BA-5E35-4aab-B208-D04EF1C2D25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59495" y="5972175"/>
          <a:ext cx="663575" cy="636270"/>
        </a:xfrm>
        <a:prstGeom prst="rect">
          <a:avLst/>
        </a:prstGeom>
      </xdr:spPr>
    </xdr:pic>
    <xdr:clientData/>
  </xdr:twoCellAnchor>
  <xdr:twoCellAnchor editAs="oneCell">
    <xdr:from>
      <xdr:col>7</xdr:col>
      <xdr:colOff>946785</xdr:colOff>
      <xdr:row>8</xdr:row>
      <xdr:rowOff>142875</xdr:rowOff>
    </xdr:from>
    <xdr:to>
      <xdr:col>7</xdr:col>
      <xdr:colOff>1494790</xdr:colOff>
      <xdr:row>8</xdr:row>
      <xdr:rowOff>711200</xdr:rowOff>
    </xdr:to>
    <xdr:pic>
      <xdr:nvPicPr>
        <xdr:cNvPr id="6" name="图片 5" descr="1718875109815_CD33C9E7-DC9A-4033-AE31-25F3213A934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07220" y="6010275"/>
          <a:ext cx="548005" cy="568325"/>
        </a:xfrm>
        <a:prstGeom prst="rect">
          <a:avLst/>
        </a:prstGeom>
      </xdr:spPr>
    </xdr:pic>
    <xdr:clientData/>
  </xdr:twoCellAnchor>
  <xdr:twoCellAnchor editAs="oneCell">
    <xdr:from>
      <xdr:col>7</xdr:col>
      <xdr:colOff>337185</xdr:colOff>
      <xdr:row>9</xdr:row>
      <xdr:rowOff>95250</xdr:rowOff>
    </xdr:from>
    <xdr:to>
      <xdr:col>7</xdr:col>
      <xdr:colOff>1129665</xdr:colOff>
      <xdr:row>9</xdr:row>
      <xdr:rowOff>794385</xdr:rowOff>
    </xdr:to>
    <xdr:pic>
      <xdr:nvPicPr>
        <xdr:cNvPr id="7" name="图片 6" descr="1718875856007_BA00629A-16E7-4bd6-9629-9FA74FEF518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897620" y="6788150"/>
          <a:ext cx="792480" cy="699135"/>
        </a:xfrm>
        <a:prstGeom prst="rect">
          <a:avLst/>
        </a:prstGeom>
      </xdr:spPr>
    </xdr:pic>
    <xdr:clientData/>
  </xdr:twoCellAnchor>
  <xdr:twoCellAnchor editAs="oneCell">
    <xdr:from>
      <xdr:col>7</xdr:col>
      <xdr:colOff>270510</xdr:colOff>
      <xdr:row>11</xdr:row>
      <xdr:rowOff>76200</xdr:rowOff>
    </xdr:from>
    <xdr:to>
      <xdr:col>7</xdr:col>
      <xdr:colOff>1367155</xdr:colOff>
      <xdr:row>11</xdr:row>
      <xdr:rowOff>791845</xdr:rowOff>
    </xdr:to>
    <xdr:pic>
      <xdr:nvPicPr>
        <xdr:cNvPr id="8" name="图片 7" descr="1718876249229_AF1723FA-4E0B-4f98-9FF9-FFE8EEA71E5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30945" y="8420100"/>
          <a:ext cx="1096645" cy="715645"/>
        </a:xfrm>
        <a:prstGeom prst="rect">
          <a:avLst/>
        </a:prstGeom>
      </xdr:spPr>
    </xdr:pic>
    <xdr:clientData/>
  </xdr:twoCellAnchor>
  <xdr:twoCellAnchor editAs="oneCell">
    <xdr:from>
      <xdr:col>7</xdr:col>
      <xdr:colOff>403860</xdr:colOff>
      <xdr:row>13</xdr:row>
      <xdr:rowOff>123825</xdr:rowOff>
    </xdr:from>
    <xdr:to>
      <xdr:col>7</xdr:col>
      <xdr:colOff>1370965</xdr:colOff>
      <xdr:row>13</xdr:row>
      <xdr:rowOff>764540</xdr:rowOff>
    </xdr:to>
    <xdr:pic>
      <xdr:nvPicPr>
        <xdr:cNvPr id="9" name="图片 8" descr="1718876854133_5E9F5C23-A5D9-40bb-80F6-6A0E4F4F833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964295" y="10118725"/>
          <a:ext cx="967105" cy="640715"/>
        </a:xfrm>
        <a:prstGeom prst="rect">
          <a:avLst/>
        </a:prstGeom>
      </xdr:spPr>
    </xdr:pic>
    <xdr:clientData/>
  </xdr:twoCellAnchor>
  <xdr:twoCellAnchor editAs="oneCell">
    <xdr:from>
      <xdr:col>7</xdr:col>
      <xdr:colOff>280035</xdr:colOff>
      <xdr:row>4</xdr:row>
      <xdr:rowOff>28575</xdr:rowOff>
    </xdr:from>
    <xdr:to>
      <xdr:col>7</xdr:col>
      <xdr:colOff>1326515</xdr:colOff>
      <xdr:row>4</xdr:row>
      <xdr:rowOff>770890</xdr:rowOff>
    </xdr:to>
    <xdr:pic>
      <xdr:nvPicPr>
        <xdr:cNvPr id="11" name="图片 10" descr="1718872690800_EF4AE595-ECC2-44b6-B724-480462BE96A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840470" y="2593975"/>
          <a:ext cx="1046480" cy="742315"/>
        </a:xfrm>
        <a:prstGeom prst="rect">
          <a:avLst/>
        </a:prstGeom>
      </xdr:spPr>
    </xdr:pic>
    <xdr:clientData/>
  </xdr:twoCellAnchor>
  <xdr:twoCellAnchor editAs="oneCell">
    <xdr:from>
      <xdr:col>7</xdr:col>
      <xdr:colOff>489585</xdr:colOff>
      <xdr:row>2</xdr:row>
      <xdr:rowOff>38735</xdr:rowOff>
    </xdr:from>
    <xdr:to>
      <xdr:col>7</xdr:col>
      <xdr:colOff>1159510</xdr:colOff>
      <xdr:row>2</xdr:row>
      <xdr:rowOff>778510</xdr:rowOff>
    </xdr:to>
    <xdr:pic>
      <xdr:nvPicPr>
        <xdr:cNvPr id="12" name="图片 11" descr="1718877907440_0953F48E-9041-453f-8BD3-413A7B176AD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050020" y="953135"/>
          <a:ext cx="669925" cy="739775"/>
        </a:xfrm>
        <a:prstGeom prst="rect">
          <a:avLst/>
        </a:prstGeom>
      </xdr:spPr>
    </xdr:pic>
    <xdr:clientData/>
  </xdr:twoCellAnchor>
  <xdr:twoCellAnchor editAs="oneCell">
    <xdr:from>
      <xdr:col>7</xdr:col>
      <xdr:colOff>280035</xdr:colOff>
      <xdr:row>16</xdr:row>
      <xdr:rowOff>66675</xdr:rowOff>
    </xdr:from>
    <xdr:to>
      <xdr:col>7</xdr:col>
      <xdr:colOff>1214755</xdr:colOff>
      <xdr:row>16</xdr:row>
      <xdr:rowOff>762000</xdr:rowOff>
    </xdr:to>
    <xdr:pic>
      <xdr:nvPicPr>
        <xdr:cNvPr id="14" name="图片 13" descr="1718936481861_6E247315-6811-498a-AB85-0D0F04862B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840470" y="12538075"/>
          <a:ext cx="934720" cy="695325"/>
        </a:xfrm>
        <a:prstGeom prst="rect">
          <a:avLst/>
        </a:prstGeom>
      </xdr:spPr>
    </xdr:pic>
    <xdr:clientData/>
  </xdr:twoCellAnchor>
  <xdr:twoCellAnchor editAs="oneCell">
    <xdr:from>
      <xdr:col>7</xdr:col>
      <xdr:colOff>530860</xdr:colOff>
      <xdr:row>23</xdr:row>
      <xdr:rowOff>122555</xdr:rowOff>
    </xdr:from>
    <xdr:to>
      <xdr:col>7</xdr:col>
      <xdr:colOff>1035050</xdr:colOff>
      <xdr:row>23</xdr:row>
      <xdr:rowOff>605790</xdr:rowOff>
    </xdr:to>
    <xdr:pic>
      <xdr:nvPicPr>
        <xdr:cNvPr id="16" name="图片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091295" y="18347055"/>
          <a:ext cx="504190" cy="48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612140</xdr:colOff>
      <xdr:row>24</xdr:row>
      <xdr:rowOff>179070</xdr:rowOff>
    </xdr:from>
    <xdr:to>
      <xdr:col>7</xdr:col>
      <xdr:colOff>970280</xdr:colOff>
      <xdr:row>24</xdr:row>
      <xdr:rowOff>516890</xdr:rowOff>
    </xdr:to>
    <xdr:pic>
      <xdr:nvPicPr>
        <xdr:cNvPr id="17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172575" y="19267170"/>
          <a:ext cx="358140" cy="337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222885</xdr:colOff>
      <xdr:row>20</xdr:row>
      <xdr:rowOff>98425</xdr:rowOff>
    </xdr:from>
    <xdr:to>
      <xdr:col>7</xdr:col>
      <xdr:colOff>1351915</xdr:colOff>
      <xdr:row>20</xdr:row>
      <xdr:rowOff>774700</xdr:rowOff>
    </xdr:to>
    <xdr:pic>
      <xdr:nvPicPr>
        <xdr:cNvPr id="15" name="图片 14" descr="1719454570241_5CA991F6-2F68-4187-AC5C-30CD6CF04CF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83320" y="15871825"/>
          <a:ext cx="1129030" cy="676275"/>
        </a:xfrm>
        <a:prstGeom prst="rect">
          <a:avLst/>
        </a:prstGeom>
      </xdr:spPr>
    </xdr:pic>
    <xdr:clientData/>
  </xdr:twoCellAnchor>
  <xdr:twoCellAnchor editAs="oneCell">
    <xdr:from>
      <xdr:col>7</xdr:col>
      <xdr:colOff>441960</xdr:colOff>
      <xdr:row>12</xdr:row>
      <xdr:rowOff>46990</xdr:rowOff>
    </xdr:from>
    <xdr:to>
      <xdr:col>7</xdr:col>
      <xdr:colOff>1200150</xdr:colOff>
      <xdr:row>12</xdr:row>
      <xdr:rowOff>806450</xdr:rowOff>
    </xdr:to>
    <xdr:pic>
      <xdr:nvPicPr>
        <xdr:cNvPr id="18" name="图片 17" descr="1719456951790_12CF2CF2-3F8C-42eb-8390-6D76DC1A205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002395" y="9216390"/>
          <a:ext cx="758190" cy="759460"/>
        </a:xfrm>
        <a:prstGeom prst="rect">
          <a:avLst/>
        </a:prstGeom>
      </xdr:spPr>
    </xdr:pic>
    <xdr:clientData/>
  </xdr:twoCellAnchor>
  <xdr:twoCellAnchor editAs="oneCell">
    <xdr:from>
      <xdr:col>7</xdr:col>
      <xdr:colOff>461010</xdr:colOff>
      <xdr:row>15</xdr:row>
      <xdr:rowOff>66675</xdr:rowOff>
    </xdr:from>
    <xdr:to>
      <xdr:col>7</xdr:col>
      <xdr:colOff>1044575</xdr:colOff>
      <xdr:row>15</xdr:row>
      <xdr:rowOff>790575</xdr:rowOff>
    </xdr:to>
    <xdr:pic>
      <xdr:nvPicPr>
        <xdr:cNvPr id="20" name="图片 19" descr="1719457685155_51EDC57E-C6B3-4522-BF91-9FDFD28101AD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021445" y="11712575"/>
          <a:ext cx="583565" cy="723900"/>
        </a:xfrm>
        <a:prstGeom prst="rect">
          <a:avLst/>
        </a:prstGeom>
      </xdr:spPr>
    </xdr:pic>
    <xdr:clientData/>
  </xdr:twoCellAnchor>
  <xdr:twoCellAnchor editAs="oneCell">
    <xdr:from>
      <xdr:col>7</xdr:col>
      <xdr:colOff>375285</xdr:colOff>
      <xdr:row>34</xdr:row>
      <xdr:rowOff>53340</xdr:rowOff>
    </xdr:from>
    <xdr:to>
      <xdr:col>7</xdr:col>
      <xdr:colOff>1203960</xdr:colOff>
      <xdr:row>34</xdr:row>
      <xdr:rowOff>886460</xdr:rowOff>
    </xdr:to>
    <xdr:pic>
      <xdr:nvPicPr>
        <xdr:cNvPr id="10" name="图片 9" descr="lQLPJx35QWCvqevNA-jNAu6wuTZnSVL-qe0Gdb9Layu1AA_750_100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935720" y="27358340"/>
          <a:ext cx="828675" cy="833120"/>
        </a:xfrm>
        <a:prstGeom prst="rect">
          <a:avLst/>
        </a:prstGeom>
      </xdr:spPr>
    </xdr:pic>
    <xdr:clientData/>
  </xdr:twoCellAnchor>
  <xdr:twoCellAnchor editAs="oneCell">
    <xdr:from>
      <xdr:col>7</xdr:col>
      <xdr:colOff>451485</xdr:colOff>
      <xdr:row>33</xdr:row>
      <xdr:rowOff>128270</xdr:rowOff>
    </xdr:from>
    <xdr:to>
      <xdr:col>7</xdr:col>
      <xdr:colOff>1171575</xdr:colOff>
      <xdr:row>33</xdr:row>
      <xdr:rowOff>843280</xdr:rowOff>
    </xdr:to>
    <xdr:pic>
      <xdr:nvPicPr>
        <xdr:cNvPr id="13" name="图片 12" descr="4788f11e6141b08f263f544498f120c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011920" y="26493470"/>
          <a:ext cx="720090" cy="715010"/>
        </a:xfrm>
        <a:prstGeom prst="rect">
          <a:avLst/>
        </a:prstGeom>
      </xdr:spPr>
    </xdr:pic>
    <xdr:clientData/>
  </xdr:twoCellAnchor>
  <xdr:twoCellAnchor editAs="oneCell">
    <xdr:from>
      <xdr:col>7</xdr:col>
      <xdr:colOff>308610</xdr:colOff>
      <xdr:row>17</xdr:row>
      <xdr:rowOff>37465</xdr:rowOff>
    </xdr:from>
    <xdr:to>
      <xdr:col>7</xdr:col>
      <xdr:colOff>1345565</xdr:colOff>
      <xdr:row>17</xdr:row>
      <xdr:rowOff>777875</xdr:rowOff>
    </xdr:to>
    <xdr:pic>
      <xdr:nvPicPr>
        <xdr:cNvPr id="21" name="图片 20" descr="1718273074666_0C7BE4C7-B841-4d78-A3F9-A4983880DF7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69045" y="13334365"/>
          <a:ext cx="1036955" cy="740410"/>
        </a:xfrm>
        <a:prstGeom prst="rect">
          <a:avLst/>
        </a:prstGeom>
      </xdr:spPr>
    </xdr:pic>
    <xdr:clientData/>
  </xdr:twoCellAnchor>
  <xdr:twoCellAnchor editAs="oneCell">
    <xdr:from>
      <xdr:col>7</xdr:col>
      <xdr:colOff>451485</xdr:colOff>
      <xdr:row>18</xdr:row>
      <xdr:rowOff>64770</xdr:rowOff>
    </xdr:from>
    <xdr:to>
      <xdr:col>7</xdr:col>
      <xdr:colOff>1245235</xdr:colOff>
      <xdr:row>18</xdr:row>
      <xdr:rowOff>749300</xdr:rowOff>
    </xdr:to>
    <xdr:pic>
      <xdr:nvPicPr>
        <xdr:cNvPr id="22" name="图片 21" descr="1718275036582_939F8A6E-219D-424e-936C-E58D4DFD278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011920" y="14187170"/>
          <a:ext cx="793750" cy="684530"/>
        </a:xfrm>
        <a:prstGeom prst="rect">
          <a:avLst/>
        </a:prstGeom>
      </xdr:spPr>
    </xdr:pic>
    <xdr:clientData/>
  </xdr:twoCellAnchor>
  <xdr:twoCellAnchor editAs="oneCell">
    <xdr:from>
      <xdr:col>7</xdr:col>
      <xdr:colOff>156210</xdr:colOff>
      <xdr:row>9</xdr:row>
      <xdr:rowOff>0</xdr:rowOff>
    </xdr:from>
    <xdr:to>
      <xdr:col>7</xdr:col>
      <xdr:colOff>1500505</xdr:colOff>
      <xdr:row>9</xdr:row>
      <xdr:rowOff>695325</xdr:rowOff>
    </xdr:to>
    <xdr:pic>
      <xdr:nvPicPr>
        <xdr:cNvPr id="23" name="图片 22" descr="lQDPKGUHhJUAJHXNBaDNB4Cw5f7ypJMGx_UGS6lfHnA4AA_1920_14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16645" y="6692900"/>
          <a:ext cx="1344295" cy="695325"/>
        </a:xfrm>
        <a:prstGeom prst="rect">
          <a:avLst/>
        </a:prstGeom>
      </xdr:spPr>
    </xdr:pic>
    <xdr:clientData/>
  </xdr:twoCellAnchor>
  <xdr:twoCellAnchor editAs="oneCell">
    <xdr:from>
      <xdr:col>7</xdr:col>
      <xdr:colOff>99060</xdr:colOff>
      <xdr:row>8</xdr:row>
      <xdr:rowOff>104775</xdr:rowOff>
    </xdr:from>
    <xdr:to>
      <xdr:col>7</xdr:col>
      <xdr:colOff>762635</xdr:colOff>
      <xdr:row>8</xdr:row>
      <xdr:rowOff>741045</xdr:rowOff>
    </xdr:to>
    <xdr:pic>
      <xdr:nvPicPr>
        <xdr:cNvPr id="24" name="图片 23" descr="1718875084600_43A062BA-5E35-4aab-B208-D04EF1C2D25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59495" y="5972175"/>
          <a:ext cx="663575" cy="636270"/>
        </a:xfrm>
        <a:prstGeom prst="rect">
          <a:avLst/>
        </a:prstGeom>
      </xdr:spPr>
    </xdr:pic>
    <xdr:clientData/>
  </xdr:twoCellAnchor>
  <xdr:twoCellAnchor editAs="oneCell">
    <xdr:from>
      <xdr:col>7</xdr:col>
      <xdr:colOff>946785</xdr:colOff>
      <xdr:row>8</xdr:row>
      <xdr:rowOff>142875</xdr:rowOff>
    </xdr:from>
    <xdr:to>
      <xdr:col>7</xdr:col>
      <xdr:colOff>1494790</xdr:colOff>
      <xdr:row>8</xdr:row>
      <xdr:rowOff>711200</xdr:rowOff>
    </xdr:to>
    <xdr:pic>
      <xdr:nvPicPr>
        <xdr:cNvPr id="25" name="图片 24" descr="1718875109815_CD33C9E7-DC9A-4033-AE31-25F3213A934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07220" y="6010275"/>
          <a:ext cx="548005" cy="568325"/>
        </a:xfrm>
        <a:prstGeom prst="rect">
          <a:avLst/>
        </a:prstGeom>
      </xdr:spPr>
    </xdr:pic>
    <xdr:clientData/>
  </xdr:twoCellAnchor>
  <xdr:twoCellAnchor editAs="oneCell">
    <xdr:from>
      <xdr:col>7</xdr:col>
      <xdr:colOff>337185</xdr:colOff>
      <xdr:row>9</xdr:row>
      <xdr:rowOff>95250</xdr:rowOff>
    </xdr:from>
    <xdr:to>
      <xdr:col>7</xdr:col>
      <xdr:colOff>1129665</xdr:colOff>
      <xdr:row>9</xdr:row>
      <xdr:rowOff>794385</xdr:rowOff>
    </xdr:to>
    <xdr:pic>
      <xdr:nvPicPr>
        <xdr:cNvPr id="26" name="图片 25" descr="1718875856007_BA00629A-16E7-4bd6-9629-9FA74FEF518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897620" y="6788150"/>
          <a:ext cx="792480" cy="699135"/>
        </a:xfrm>
        <a:prstGeom prst="rect">
          <a:avLst/>
        </a:prstGeom>
      </xdr:spPr>
    </xdr:pic>
    <xdr:clientData/>
  </xdr:twoCellAnchor>
  <xdr:twoCellAnchor editAs="oneCell">
    <xdr:from>
      <xdr:col>7</xdr:col>
      <xdr:colOff>270510</xdr:colOff>
      <xdr:row>11</xdr:row>
      <xdr:rowOff>76200</xdr:rowOff>
    </xdr:from>
    <xdr:to>
      <xdr:col>7</xdr:col>
      <xdr:colOff>1367155</xdr:colOff>
      <xdr:row>11</xdr:row>
      <xdr:rowOff>791845</xdr:rowOff>
    </xdr:to>
    <xdr:pic>
      <xdr:nvPicPr>
        <xdr:cNvPr id="27" name="图片 26" descr="1718876249229_AF1723FA-4E0B-4f98-9FF9-FFE8EEA71E5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30945" y="8420100"/>
          <a:ext cx="1096645" cy="715645"/>
        </a:xfrm>
        <a:prstGeom prst="rect">
          <a:avLst/>
        </a:prstGeom>
      </xdr:spPr>
    </xdr:pic>
    <xdr:clientData/>
  </xdr:twoCellAnchor>
  <xdr:twoCellAnchor editAs="oneCell">
    <xdr:from>
      <xdr:col>7</xdr:col>
      <xdr:colOff>403860</xdr:colOff>
      <xdr:row>13</xdr:row>
      <xdr:rowOff>123825</xdr:rowOff>
    </xdr:from>
    <xdr:to>
      <xdr:col>7</xdr:col>
      <xdr:colOff>1370965</xdr:colOff>
      <xdr:row>13</xdr:row>
      <xdr:rowOff>764540</xdr:rowOff>
    </xdr:to>
    <xdr:pic>
      <xdr:nvPicPr>
        <xdr:cNvPr id="28" name="图片 27" descr="1718876854133_5E9F5C23-A5D9-40bb-80F6-6A0E4F4F833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964295" y="10118725"/>
          <a:ext cx="967105" cy="640715"/>
        </a:xfrm>
        <a:prstGeom prst="rect">
          <a:avLst/>
        </a:prstGeom>
      </xdr:spPr>
    </xdr:pic>
    <xdr:clientData/>
  </xdr:twoCellAnchor>
  <xdr:twoCellAnchor editAs="oneCell">
    <xdr:from>
      <xdr:col>7</xdr:col>
      <xdr:colOff>280035</xdr:colOff>
      <xdr:row>4</xdr:row>
      <xdr:rowOff>28575</xdr:rowOff>
    </xdr:from>
    <xdr:to>
      <xdr:col>7</xdr:col>
      <xdr:colOff>1326515</xdr:colOff>
      <xdr:row>4</xdr:row>
      <xdr:rowOff>770890</xdr:rowOff>
    </xdr:to>
    <xdr:pic>
      <xdr:nvPicPr>
        <xdr:cNvPr id="29" name="图片 28" descr="1718872690800_EF4AE595-ECC2-44b6-B724-480462BE96A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840470" y="2593975"/>
          <a:ext cx="1046480" cy="742315"/>
        </a:xfrm>
        <a:prstGeom prst="rect">
          <a:avLst/>
        </a:prstGeom>
      </xdr:spPr>
    </xdr:pic>
    <xdr:clientData/>
  </xdr:twoCellAnchor>
  <xdr:twoCellAnchor editAs="oneCell">
    <xdr:from>
      <xdr:col>7</xdr:col>
      <xdr:colOff>489585</xdr:colOff>
      <xdr:row>2</xdr:row>
      <xdr:rowOff>38735</xdr:rowOff>
    </xdr:from>
    <xdr:to>
      <xdr:col>7</xdr:col>
      <xdr:colOff>1159510</xdr:colOff>
      <xdr:row>2</xdr:row>
      <xdr:rowOff>778510</xdr:rowOff>
    </xdr:to>
    <xdr:pic>
      <xdr:nvPicPr>
        <xdr:cNvPr id="30" name="图片 29" descr="1718877907440_0953F48E-9041-453f-8BD3-413A7B176AD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050020" y="953135"/>
          <a:ext cx="669925" cy="739775"/>
        </a:xfrm>
        <a:prstGeom prst="rect">
          <a:avLst/>
        </a:prstGeom>
      </xdr:spPr>
    </xdr:pic>
    <xdr:clientData/>
  </xdr:twoCellAnchor>
  <xdr:twoCellAnchor editAs="oneCell">
    <xdr:from>
      <xdr:col>7</xdr:col>
      <xdr:colOff>280035</xdr:colOff>
      <xdr:row>16</xdr:row>
      <xdr:rowOff>66675</xdr:rowOff>
    </xdr:from>
    <xdr:to>
      <xdr:col>7</xdr:col>
      <xdr:colOff>1214755</xdr:colOff>
      <xdr:row>16</xdr:row>
      <xdr:rowOff>762000</xdr:rowOff>
    </xdr:to>
    <xdr:pic>
      <xdr:nvPicPr>
        <xdr:cNvPr id="31" name="图片 30" descr="1718936481861_6E247315-6811-498a-AB85-0D0F04862B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840470" y="12538075"/>
          <a:ext cx="934720" cy="695325"/>
        </a:xfrm>
        <a:prstGeom prst="rect">
          <a:avLst/>
        </a:prstGeom>
      </xdr:spPr>
    </xdr:pic>
    <xdr:clientData/>
  </xdr:twoCellAnchor>
  <xdr:twoCellAnchor editAs="oneCell">
    <xdr:from>
      <xdr:col>7</xdr:col>
      <xdr:colOff>530860</xdr:colOff>
      <xdr:row>23</xdr:row>
      <xdr:rowOff>122555</xdr:rowOff>
    </xdr:from>
    <xdr:to>
      <xdr:col>7</xdr:col>
      <xdr:colOff>1035050</xdr:colOff>
      <xdr:row>23</xdr:row>
      <xdr:rowOff>605790</xdr:rowOff>
    </xdr:to>
    <xdr:pic>
      <xdr:nvPicPr>
        <xdr:cNvPr id="32" name="图片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091295" y="18347055"/>
          <a:ext cx="504190" cy="48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612140</xdr:colOff>
      <xdr:row>24</xdr:row>
      <xdr:rowOff>179070</xdr:rowOff>
    </xdr:from>
    <xdr:to>
      <xdr:col>7</xdr:col>
      <xdr:colOff>970280</xdr:colOff>
      <xdr:row>24</xdr:row>
      <xdr:rowOff>516890</xdr:rowOff>
    </xdr:to>
    <xdr:pic>
      <xdr:nvPicPr>
        <xdr:cNvPr id="33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172575" y="19267170"/>
          <a:ext cx="358140" cy="337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222885</xdr:colOff>
      <xdr:row>20</xdr:row>
      <xdr:rowOff>98425</xdr:rowOff>
    </xdr:from>
    <xdr:to>
      <xdr:col>7</xdr:col>
      <xdr:colOff>1351915</xdr:colOff>
      <xdr:row>20</xdr:row>
      <xdr:rowOff>774700</xdr:rowOff>
    </xdr:to>
    <xdr:pic>
      <xdr:nvPicPr>
        <xdr:cNvPr id="34" name="图片 33" descr="1719454570241_5CA991F6-2F68-4187-AC5C-30CD6CF04CF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83320" y="15871825"/>
          <a:ext cx="1129030" cy="676275"/>
        </a:xfrm>
        <a:prstGeom prst="rect">
          <a:avLst/>
        </a:prstGeom>
      </xdr:spPr>
    </xdr:pic>
    <xdr:clientData/>
  </xdr:twoCellAnchor>
  <xdr:twoCellAnchor editAs="oneCell">
    <xdr:from>
      <xdr:col>7</xdr:col>
      <xdr:colOff>441960</xdr:colOff>
      <xdr:row>12</xdr:row>
      <xdr:rowOff>46990</xdr:rowOff>
    </xdr:from>
    <xdr:to>
      <xdr:col>7</xdr:col>
      <xdr:colOff>1200150</xdr:colOff>
      <xdr:row>12</xdr:row>
      <xdr:rowOff>806450</xdr:rowOff>
    </xdr:to>
    <xdr:pic>
      <xdr:nvPicPr>
        <xdr:cNvPr id="35" name="图片 34" descr="1719456951790_12CF2CF2-3F8C-42eb-8390-6D76DC1A205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002395" y="9216390"/>
          <a:ext cx="758190" cy="759460"/>
        </a:xfrm>
        <a:prstGeom prst="rect">
          <a:avLst/>
        </a:prstGeom>
      </xdr:spPr>
    </xdr:pic>
    <xdr:clientData/>
  </xdr:twoCellAnchor>
  <xdr:twoCellAnchor editAs="oneCell">
    <xdr:from>
      <xdr:col>7</xdr:col>
      <xdr:colOff>461010</xdr:colOff>
      <xdr:row>15</xdr:row>
      <xdr:rowOff>66675</xdr:rowOff>
    </xdr:from>
    <xdr:to>
      <xdr:col>7</xdr:col>
      <xdr:colOff>1044575</xdr:colOff>
      <xdr:row>15</xdr:row>
      <xdr:rowOff>790575</xdr:rowOff>
    </xdr:to>
    <xdr:pic>
      <xdr:nvPicPr>
        <xdr:cNvPr id="36" name="图片 35" descr="1719457685155_51EDC57E-C6B3-4522-BF91-9FDFD28101AD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021445" y="11712575"/>
          <a:ext cx="583565" cy="723900"/>
        </a:xfrm>
        <a:prstGeom prst="rect">
          <a:avLst/>
        </a:prstGeom>
      </xdr:spPr>
    </xdr:pic>
    <xdr:clientData/>
  </xdr:twoCellAnchor>
  <xdr:twoCellAnchor editAs="oneCell">
    <xdr:from>
      <xdr:col>7</xdr:col>
      <xdr:colOff>204470</xdr:colOff>
      <xdr:row>41</xdr:row>
      <xdr:rowOff>119380</xdr:rowOff>
    </xdr:from>
    <xdr:to>
      <xdr:col>7</xdr:col>
      <xdr:colOff>1594485</xdr:colOff>
      <xdr:row>41</xdr:row>
      <xdr:rowOff>765175</xdr:rowOff>
    </xdr:to>
    <xdr:pic>
      <xdr:nvPicPr>
        <xdr:cNvPr id="19" name="图片 1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764905" y="33799780"/>
          <a:ext cx="1390015" cy="645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389890</xdr:colOff>
      <xdr:row>42</xdr:row>
      <xdr:rowOff>9525</xdr:rowOff>
    </xdr:from>
    <xdr:to>
      <xdr:col>7</xdr:col>
      <xdr:colOff>1171575</xdr:colOff>
      <xdr:row>42</xdr:row>
      <xdr:rowOff>715010</xdr:rowOff>
    </xdr:to>
    <xdr:pic>
      <xdr:nvPicPr>
        <xdr:cNvPr id="37" name="图片 36" descr="lQDPJx7Sn98enH3NBaDNB4CwnnXqe96eflYGMICo0Q1oAA_1920_144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950325" y="34578925"/>
          <a:ext cx="781685" cy="705485"/>
        </a:xfrm>
        <a:prstGeom prst="rect">
          <a:avLst/>
        </a:prstGeom>
      </xdr:spPr>
    </xdr:pic>
    <xdr:clientData/>
  </xdr:twoCellAnchor>
  <xdr:twoCellAnchor editAs="oneCell">
    <xdr:from>
      <xdr:col>7</xdr:col>
      <xdr:colOff>377190</xdr:colOff>
      <xdr:row>43</xdr:row>
      <xdr:rowOff>19050</xdr:rowOff>
    </xdr:from>
    <xdr:to>
      <xdr:col>7</xdr:col>
      <xdr:colOff>1158875</xdr:colOff>
      <xdr:row>43</xdr:row>
      <xdr:rowOff>724535</xdr:rowOff>
    </xdr:to>
    <xdr:pic>
      <xdr:nvPicPr>
        <xdr:cNvPr id="38" name="图片 37" descr="lQDPJx7Sn98enH3NBaDNB4CwnnXqe96eflYGMICo0Q1oAA_1920_144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937625" y="35477450"/>
          <a:ext cx="781685" cy="705485"/>
        </a:xfrm>
        <a:prstGeom prst="rect">
          <a:avLst/>
        </a:prstGeom>
      </xdr:spPr>
    </xdr:pic>
    <xdr:clientData/>
  </xdr:twoCellAnchor>
  <xdr:twoCellAnchor editAs="oneCell">
    <xdr:from>
      <xdr:col>7</xdr:col>
      <xdr:colOff>311150</xdr:colOff>
      <xdr:row>44</xdr:row>
      <xdr:rowOff>58420</xdr:rowOff>
    </xdr:from>
    <xdr:to>
      <xdr:col>7</xdr:col>
      <xdr:colOff>1420495</xdr:colOff>
      <xdr:row>44</xdr:row>
      <xdr:rowOff>740410</xdr:rowOff>
    </xdr:to>
    <xdr:pic>
      <xdr:nvPicPr>
        <xdr:cNvPr id="39" name="图片 38" descr="lQLPJwd5bNnbaqXNAm7NAt6wsOhhgiyHdrUGMWyrQQ8VAA_734_6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71585" y="36405820"/>
          <a:ext cx="1109345" cy="681990"/>
        </a:xfrm>
        <a:prstGeom prst="rect">
          <a:avLst/>
        </a:prstGeom>
      </xdr:spPr>
    </xdr:pic>
    <xdr:clientData/>
  </xdr:twoCellAnchor>
  <xdr:twoCellAnchor editAs="oneCell">
    <xdr:from>
      <xdr:col>7</xdr:col>
      <xdr:colOff>257810</xdr:colOff>
      <xdr:row>46</xdr:row>
      <xdr:rowOff>50800</xdr:rowOff>
    </xdr:from>
    <xdr:to>
      <xdr:col>7</xdr:col>
      <xdr:colOff>1397635</xdr:colOff>
      <xdr:row>46</xdr:row>
      <xdr:rowOff>701675</xdr:rowOff>
    </xdr:to>
    <xdr:pic>
      <xdr:nvPicPr>
        <xdr:cNvPr id="40" name="图片 39" descr="lQDPKeHIyyCFUj3NBaDNB4CwDlXj7BAdjrkGMIA_VGEOAA_1920_144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18245" y="38176200"/>
          <a:ext cx="1139825" cy="650875"/>
        </a:xfrm>
        <a:prstGeom prst="rect">
          <a:avLst/>
        </a:prstGeom>
      </xdr:spPr>
    </xdr:pic>
    <xdr:clientData/>
  </xdr:twoCellAnchor>
  <xdr:twoCellAnchor editAs="oneCell">
    <xdr:from>
      <xdr:col>7</xdr:col>
      <xdr:colOff>257810</xdr:colOff>
      <xdr:row>45</xdr:row>
      <xdr:rowOff>88900</xdr:rowOff>
    </xdr:from>
    <xdr:to>
      <xdr:col>7</xdr:col>
      <xdr:colOff>1314450</xdr:colOff>
      <xdr:row>45</xdr:row>
      <xdr:rowOff>679450</xdr:rowOff>
    </xdr:to>
    <xdr:pic>
      <xdr:nvPicPr>
        <xdr:cNvPr id="41" name="图片 40" descr="lQDPKcs4l-jP8T3NBaDNB4Cw1Botr1iTr8QGMIAg0ZhGAA_1920_144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818245" y="37325300"/>
          <a:ext cx="1056640" cy="590550"/>
        </a:xfrm>
        <a:prstGeom prst="rect">
          <a:avLst/>
        </a:prstGeom>
      </xdr:spPr>
    </xdr:pic>
    <xdr:clientData/>
  </xdr:twoCellAnchor>
  <xdr:twoCellAnchor editAs="oneCell">
    <xdr:from>
      <xdr:col>7</xdr:col>
      <xdr:colOff>532130</xdr:colOff>
      <xdr:row>47</xdr:row>
      <xdr:rowOff>104140</xdr:rowOff>
    </xdr:from>
    <xdr:to>
      <xdr:col>7</xdr:col>
      <xdr:colOff>1376680</xdr:colOff>
      <xdr:row>47</xdr:row>
      <xdr:rowOff>739140</xdr:rowOff>
    </xdr:to>
    <xdr:pic>
      <xdr:nvPicPr>
        <xdr:cNvPr id="42" name="图片 41" descr="lQDPJwCEon_k7j3NBaDNB4Cw7mOgveh41-sGMIA0Uz41AA_1920_144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092565" y="39118540"/>
          <a:ext cx="844550" cy="635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9"/>
  <sheetViews>
    <sheetView tabSelected="1" topLeftCell="A44" workbookViewId="0">
      <selection activeCell="N48" sqref="N48"/>
    </sheetView>
  </sheetViews>
  <sheetFormatPr defaultColWidth="9" defaultRowHeight="36" customHeight="1"/>
  <cols>
    <col min="1" max="1" width="4.89814814814815" style="4" customWidth="1"/>
    <col min="2" max="2" width="16.7962962962963" style="4" customWidth="1"/>
    <col min="3" max="3" width="67.8796296296296" style="4" customWidth="1"/>
    <col min="4" max="4" width="6.7037037037037" style="4" customWidth="1"/>
    <col min="5" max="5" width="6.89814814814815" style="4" customWidth="1"/>
    <col min="6" max="6" width="10.4444444444444" style="4" customWidth="1"/>
    <col min="7" max="7" width="11.2037037037037" style="4" customWidth="1"/>
    <col min="8" max="8" width="23.6296296296296" style="5" customWidth="1"/>
    <col min="9" max="9" width="17" style="4" hidden="1" customWidth="1"/>
    <col min="10" max="10" width="9" style="4" hidden="1" customWidth="1"/>
    <col min="11" max="12" width="17" style="4" hidden="1" customWidth="1"/>
    <col min="13" max="254" width="17" style="4" customWidth="1"/>
    <col min="255" max="16384" width="9" style="4"/>
  </cols>
  <sheetData>
    <row r="1" s="1" customFormat="1" customHeight="1" spans="1:8">
      <c r="A1" s="6" t="s">
        <v>0</v>
      </c>
      <c r="B1" s="6"/>
      <c r="C1" s="6"/>
      <c r="D1" s="6"/>
      <c r="E1" s="6"/>
      <c r="F1" s="6"/>
      <c r="G1" s="6"/>
      <c r="H1" s="6"/>
    </row>
    <row r="2" s="2" customFormat="1" customHeight="1" spans="1:8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8" t="s">
        <v>6</v>
      </c>
      <c r="G2" s="8" t="s">
        <v>7</v>
      </c>
      <c r="H2" s="9" t="s">
        <v>8</v>
      </c>
    </row>
    <row r="3" s="3" customFormat="1" ht="65" customHeight="1" spans="1:9">
      <c r="A3" s="10">
        <v>1</v>
      </c>
      <c r="B3" s="11" t="s">
        <v>9</v>
      </c>
      <c r="C3" s="12" t="s">
        <v>10</v>
      </c>
      <c r="D3" s="13" t="s">
        <v>11</v>
      </c>
      <c r="E3" s="13">
        <v>2</v>
      </c>
      <c r="F3" s="14">
        <v>150</v>
      </c>
      <c r="G3" s="15">
        <f t="shared" ref="G3:G9" si="0">E3*F3</f>
        <v>300</v>
      </c>
      <c r="H3" s="16"/>
      <c r="I3" s="26" t="s">
        <v>12</v>
      </c>
    </row>
    <row r="4" s="3" customFormat="1" ht="65" customHeight="1" spans="1:9">
      <c r="A4" s="10">
        <v>2</v>
      </c>
      <c r="B4" s="11" t="s">
        <v>13</v>
      </c>
      <c r="C4" s="17" t="s">
        <v>14</v>
      </c>
      <c r="D4" s="13" t="s">
        <v>11</v>
      </c>
      <c r="E4" s="18">
        <v>1</v>
      </c>
      <c r="F4" s="19">
        <v>500</v>
      </c>
      <c r="G4" s="15">
        <f t="shared" si="0"/>
        <v>500</v>
      </c>
      <c r="H4" s="16"/>
      <c r="I4" s="26" t="s">
        <v>12</v>
      </c>
    </row>
    <row r="5" s="3" customFormat="1" ht="65" customHeight="1" spans="1:9">
      <c r="A5" s="10">
        <v>3</v>
      </c>
      <c r="B5" s="11" t="s">
        <v>15</v>
      </c>
      <c r="C5" s="17" t="s">
        <v>16</v>
      </c>
      <c r="D5" s="13" t="s">
        <v>11</v>
      </c>
      <c r="E5" s="18">
        <v>1</v>
      </c>
      <c r="F5" s="19">
        <v>500</v>
      </c>
      <c r="G5" s="15">
        <f t="shared" si="0"/>
        <v>500</v>
      </c>
      <c r="H5" s="16"/>
      <c r="I5" s="26" t="s">
        <v>12</v>
      </c>
    </row>
    <row r="6" s="3" customFormat="1" ht="65" customHeight="1" spans="1:9">
      <c r="A6" s="10">
        <v>4</v>
      </c>
      <c r="B6" s="11" t="s">
        <v>17</v>
      </c>
      <c r="C6" s="20" t="s">
        <v>18</v>
      </c>
      <c r="D6" s="13" t="s">
        <v>19</v>
      </c>
      <c r="E6" s="13">
        <v>2</v>
      </c>
      <c r="F6" s="21">
        <v>500</v>
      </c>
      <c r="G6" s="15">
        <f t="shared" si="0"/>
        <v>1000</v>
      </c>
      <c r="H6" s="16"/>
      <c r="I6" s="26" t="s">
        <v>12</v>
      </c>
    </row>
    <row r="7" s="3" customFormat="1" ht="65" customHeight="1" spans="1:9">
      <c r="A7" s="10">
        <v>5</v>
      </c>
      <c r="B7" s="11" t="s">
        <v>20</v>
      </c>
      <c r="C7" s="22" t="s">
        <v>21</v>
      </c>
      <c r="D7" s="13" t="s">
        <v>11</v>
      </c>
      <c r="E7" s="13">
        <v>1</v>
      </c>
      <c r="F7" s="19">
        <v>500</v>
      </c>
      <c r="G7" s="15">
        <f t="shared" si="0"/>
        <v>500</v>
      </c>
      <c r="H7" s="16"/>
      <c r="I7" s="26" t="s">
        <v>12</v>
      </c>
    </row>
    <row r="8" s="3" customFormat="1" ht="65" customHeight="1" spans="1:9">
      <c r="A8" s="10">
        <v>6</v>
      </c>
      <c r="B8" s="11" t="s">
        <v>20</v>
      </c>
      <c r="C8" s="22" t="s">
        <v>22</v>
      </c>
      <c r="D8" s="13" t="s">
        <v>11</v>
      </c>
      <c r="E8" s="13">
        <v>1</v>
      </c>
      <c r="F8" s="19">
        <v>500</v>
      </c>
      <c r="G8" s="15">
        <f t="shared" si="0"/>
        <v>500</v>
      </c>
      <c r="H8" s="16"/>
      <c r="I8" s="26" t="s">
        <v>12</v>
      </c>
    </row>
    <row r="9" s="3" customFormat="1" ht="65" customHeight="1" spans="1:9">
      <c r="A9" s="10">
        <v>7</v>
      </c>
      <c r="B9" s="11" t="s">
        <v>23</v>
      </c>
      <c r="C9" s="17" t="s">
        <v>24</v>
      </c>
      <c r="D9" s="13" t="s">
        <v>11</v>
      </c>
      <c r="E9" s="18">
        <v>1</v>
      </c>
      <c r="F9" s="19">
        <v>1500</v>
      </c>
      <c r="G9" s="15">
        <f t="shared" si="0"/>
        <v>1500</v>
      </c>
      <c r="H9" s="16"/>
      <c r="I9" s="26" t="s">
        <v>12</v>
      </c>
    </row>
    <row r="10" s="3" customFormat="1" ht="65" customHeight="1" spans="1:9">
      <c r="A10" s="10">
        <v>8</v>
      </c>
      <c r="B10" s="11" t="s">
        <v>25</v>
      </c>
      <c r="C10" s="17" t="s">
        <v>26</v>
      </c>
      <c r="D10" s="13" t="s">
        <v>11</v>
      </c>
      <c r="E10" s="18">
        <v>1</v>
      </c>
      <c r="F10" s="19">
        <v>600</v>
      </c>
      <c r="G10" s="15">
        <f t="shared" ref="G10:G25" si="1">E10*F10</f>
        <v>600</v>
      </c>
      <c r="H10" s="16"/>
      <c r="I10" s="26" t="s">
        <v>12</v>
      </c>
    </row>
    <row r="11" s="3" customFormat="1" ht="65" customHeight="1" spans="1:9">
      <c r="A11" s="10">
        <v>9</v>
      </c>
      <c r="B11" s="11" t="s">
        <v>27</v>
      </c>
      <c r="C11" s="12" t="s">
        <v>28</v>
      </c>
      <c r="D11" s="13" t="s">
        <v>11</v>
      </c>
      <c r="E11" s="18">
        <v>2</v>
      </c>
      <c r="F11" s="19">
        <v>200</v>
      </c>
      <c r="G11" s="15">
        <f t="shared" si="1"/>
        <v>400</v>
      </c>
      <c r="H11" s="16"/>
      <c r="I11" s="26" t="s">
        <v>12</v>
      </c>
    </row>
    <row r="12" s="3" customFormat="1" ht="65" customHeight="1" spans="1:9">
      <c r="A12" s="10">
        <v>10</v>
      </c>
      <c r="B12" s="11" t="s">
        <v>29</v>
      </c>
      <c r="C12" s="17" t="s">
        <v>30</v>
      </c>
      <c r="D12" s="13" t="s">
        <v>11</v>
      </c>
      <c r="E12" s="13">
        <v>3</v>
      </c>
      <c r="F12" s="19">
        <v>1200</v>
      </c>
      <c r="G12" s="15">
        <f t="shared" si="1"/>
        <v>3600</v>
      </c>
      <c r="H12" s="16"/>
      <c r="I12" s="26" t="s">
        <v>12</v>
      </c>
    </row>
    <row r="13" s="3" customFormat="1" ht="65" customHeight="1" spans="1:9">
      <c r="A13" s="10">
        <v>11</v>
      </c>
      <c r="B13" s="11" t="s">
        <v>29</v>
      </c>
      <c r="C13" s="17" t="s">
        <v>31</v>
      </c>
      <c r="D13" s="13" t="s">
        <v>11</v>
      </c>
      <c r="E13" s="13">
        <v>3</v>
      </c>
      <c r="F13" s="19">
        <v>800</v>
      </c>
      <c r="G13" s="15">
        <f t="shared" si="1"/>
        <v>2400</v>
      </c>
      <c r="H13" s="16"/>
      <c r="I13" s="26" t="s">
        <v>12</v>
      </c>
    </row>
    <row r="14" s="3" customFormat="1" ht="65" customHeight="1" spans="1:9">
      <c r="A14" s="10">
        <v>12</v>
      </c>
      <c r="B14" s="11" t="s">
        <v>32</v>
      </c>
      <c r="C14" s="17" t="s">
        <v>33</v>
      </c>
      <c r="D14" s="13" t="s">
        <v>11</v>
      </c>
      <c r="E14" s="13">
        <v>2</v>
      </c>
      <c r="F14" s="19">
        <v>1500</v>
      </c>
      <c r="G14" s="15">
        <f t="shared" si="1"/>
        <v>3000</v>
      </c>
      <c r="H14" s="16"/>
      <c r="I14" s="26" t="s">
        <v>12</v>
      </c>
    </row>
    <row r="15" s="3" customFormat="1" ht="65" customHeight="1" spans="1:9">
      <c r="A15" s="10">
        <v>13</v>
      </c>
      <c r="B15" s="11" t="s">
        <v>34</v>
      </c>
      <c r="C15" s="17" t="s">
        <v>35</v>
      </c>
      <c r="D15" s="13" t="s">
        <v>11</v>
      </c>
      <c r="E15" s="13">
        <v>1</v>
      </c>
      <c r="F15" s="19">
        <v>150</v>
      </c>
      <c r="G15" s="15">
        <f t="shared" si="1"/>
        <v>150</v>
      </c>
      <c r="H15" s="16"/>
      <c r="I15" s="26" t="s">
        <v>12</v>
      </c>
    </row>
    <row r="16" s="3" customFormat="1" ht="65" customHeight="1" spans="1:9">
      <c r="A16" s="10">
        <v>14</v>
      </c>
      <c r="B16" s="11" t="s">
        <v>36</v>
      </c>
      <c r="C16" s="17" t="s">
        <v>37</v>
      </c>
      <c r="D16" s="13" t="s">
        <v>11</v>
      </c>
      <c r="E16" s="18">
        <v>4</v>
      </c>
      <c r="F16" s="19">
        <v>100</v>
      </c>
      <c r="G16" s="15">
        <f t="shared" si="1"/>
        <v>400</v>
      </c>
      <c r="H16" s="16"/>
      <c r="I16" s="26" t="s">
        <v>12</v>
      </c>
    </row>
    <row r="17" s="3" customFormat="1" ht="65" customHeight="1" spans="1:9">
      <c r="A17" s="10">
        <v>15</v>
      </c>
      <c r="B17" s="11" t="s">
        <v>38</v>
      </c>
      <c r="C17" s="17" t="s">
        <v>39</v>
      </c>
      <c r="D17" s="13" t="s">
        <v>11</v>
      </c>
      <c r="E17" s="13">
        <v>2</v>
      </c>
      <c r="F17" s="19">
        <v>150</v>
      </c>
      <c r="G17" s="15">
        <f t="shared" si="1"/>
        <v>300</v>
      </c>
      <c r="H17" s="16"/>
      <c r="I17" s="26" t="s">
        <v>12</v>
      </c>
    </row>
    <row r="18" s="3" customFormat="1" ht="65" customHeight="1" spans="1:9">
      <c r="A18" s="10">
        <v>16</v>
      </c>
      <c r="B18" s="11" t="s">
        <v>40</v>
      </c>
      <c r="C18" s="23" t="s">
        <v>41</v>
      </c>
      <c r="D18" s="13" t="s">
        <v>11</v>
      </c>
      <c r="E18" s="18">
        <v>2</v>
      </c>
      <c r="F18" s="19">
        <v>200</v>
      </c>
      <c r="G18" s="15">
        <f t="shared" si="1"/>
        <v>400</v>
      </c>
      <c r="H18" s="16"/>
      <c r="I18" s="26" t="s">
        <v>12</v>
      </c>
    </row>
    <row r="19" s="3" customFormat="1" ht="65" customHeight="1" spans="1:9">
      <c r="A19" s="10">
        <v>17</v>
      </c>
      <c r="B19" s="11" t="s">
        <v>42</v>
      </c>
      <c r="C19" s="17" t="s">
        <v>43</v>
      </c>
      <c r="D19" s="13" t="s">
        <v>11</v>
      </c>
      <c r="E19" s="18">
        <v>1</v>
      </c>
      <c r="F19" s="19">
        <v>300</v>
      </c>
      <c r="G19" s="15">
        <f t="shared" si="1"/>
        <v>300</v>
      </c>
      <c r="H19" s="16"/>
      <c r="I19" s="26" t="s">
        <v>44</v>
      </c>
    </row>
    <row r="20" s="3" customFormat="1" ht="65" customHeight="1" spans="1:9">
      <c r="A20" s="10">
        <v>18</v>
      </c>
      <c r="B20" s="11" t="s">
        <v>45</v>
      </c>
      <c r="C20" s="24" t="s">
        <v>46</v>
      </c>
      <c r="D20" s="13" t="s">
        <v>47</v>
      </c>
      <c r="E20" s="18">
        <v>20</v>
      </c>
      <c r="F20" s="19">
        <v>50</v>
      </c>
      <c r="G20" s="15">
        <f t="shared" si="1"/>
        <v>1000</v>
      </c>
      <c r="H20" s="16" t="str">
        <f>_xlfn.DISPIMG("ID_6744C19296D34C3A8B9ABEAC3590D29D",1)</f>
        <v>=DISPIMG("ID_6744C19296D34C3A8B9ABEAC3590D29D",1)</v>
      </c>
      <c r="I20" s="26" t="s">
        <v>48</v>
      </c>
    </row>
    <row r="21" s="3" customFormat="1" ht="65" customHeight="1" spans="1:11">
      <c r="A21" s="10">
        <v>19</v>
      </c>
      <c r="B21" s="11" t="s">
        <v>49</v>
      </c>
      <c r="C21" s="25" t="s">
        <v>50</v>
      </c>
      <c r="D21" s="18" t="s">
        <v>11</v>
      </c>
      <c r="E21" s="26">
        <v>21</v>
      </c>
      <c r="F21" s="19">
        <v>50</v>
      </c>
      <c r="G21" s="15">
        <f t="shared" si="1"/>
        <v>1050</v>
      </c>
      <c r="H21" s="16"/>
      <c r="I21" s="26" t="s">
        <v>51</v>
      </c>
      <c r="J21" s="26" t="s">
        <v>52</v>
      </c>
      <c r="K21" s="26" t="s">
        <v>53</v>
      </c>
    </row>
    <row r="22" s="3" customFormat="1" ht="60" customHeight="1" spans="1:9">
      <c r="A22" s="10">
        <v>20</v>
      </c>
      <c r="B22" s="9" t="s">
        <v>54</v>
      </c>
      <c r="C22" s="20" t="s">
        <v>55</v>
      </c>
      <c r="D22" s="10" t="s">
        <v>56</v>
      </c>
      <c r="E22" s="27">
        <v>2</v>
      </c>
      <c r="F22" s="28">
        <v>4000</v>
      </c>
      <c r="G22" s="15">
        <f t="shared" si="1"/>
        <v>8000</v>
      </c>
      <c r="H22" s="10"/>
      <c r="I22" s="74" t="s">
        <v>57</v>
      </c>
    </row>
    <row r="23" s="3" customFormat="1" ht="68" customHeight="1" spans="1:9">
      <c r="A23" s="10">
        <v>21</v>
      </c>
      <c r="B23" s="29" t="s">
        <v>54</v>
      </c>
      <c r="C23" s="20" t="s">
        <v>58</v>
      </c>
      <c r="D23" s="10" t="s">
        <v>56</v>
      </c>
      <c r="E23" s="10">
        <v>2</v>
      </c>
      <c r="F23" s="27">
        <v>6000</v>
      </c>
      <c r="G23" s="15">
        <f t="shared" si="1"/>
        <v>12000</v>
      </c>
      <c r="H23" s="10"/>
      <c r="I23" s="74" t="s">
        <v>57</v>
      </c>
    </row>
    <row r="24" s="3" customFormat="1" ht="68" customHeight="1" spans="1:9">
      <c r="A24" s="10">
        <v>22</v>
      </c>
      <c r="B24" s="30" t="s">
        <v>59</v>
      </c>
      <c r="C24" s="31" t="s">
        <v>60</v>
      </c>
      <c r="D24" s="32" t="s">
        <v>11</v>
      </c>
      <c r="E24" s="33">
        <v>35</v>
      </c>
      <c r="F24" s="34">
        <v>40</v>
      </c>
      <c r="G24" s="15">
        <f t="shared" si="1"/>
        <v>1400</v>
      </c>
      <c r="H24" s="35"/>
      <c r="I24" s="26" t="s">
        <v>61</v>
      </c>
    </row>
    <row r="25" s="3" customFormat="1" ht="68" customHeight="1" spans="1:9">
      <c r="A25" s="10">
        <v>23</v>
      </c>
      <c r="B25" s="30" t="s">
        <v>62</v>
      </c>
      <c r="C25" s="31" t="s">
        <v>63</v>
      </c>
      <c r="D25" s="36" t="s">
        <v>11</v>
      </c>
      <c r="E25" s="37">
        <v>30</v>
      </c>
      <c r="F25" s="38">
        <v>20</v>
      </c>
      <c r="G25" s="15">
        <f t="shared" si="1"/>
        <v>600</v>
      </c>
      <c r="H25" s="39"/>
      <c r="I25" s="26" t="s">
        <v>61</v>
      </c>
    </row>
    <row r="26" s="3" customFormat="1" ht="68" customHeight="1" spans="1:9">
      <c r="A26" s="10">
        <v>24</v>
      </c>
      <c r="B26" s="40" t="s">
        <v>20</v>
      </c>
      <c r="C26" s="22" t="s">
        <v>64</v>
      </c>
      <c r="D26" s="41" t="s">
        <v>65</v>
      </c>
      <c r="E26" s="41">
        <v>4</v>
      </c>
      <c r="F26" s="42">
        <v>400</v>
      </c>
      <c r="G26" s="15">
        <f t="shared" ref="G26:G33" si="2">E26*F26</f>
        <v>1600</v>
      </c>
      <c r="H26" s="10"/>
      <c r="I26" s="26" t="s">
        <v>61</v>
      </c>
    </row>
    <row r="27" s="3" customFormat="1" ht="68" customHeight="1" spans="1:9">
      <c r="A27" s="10">
        <v>25</v>
      </c>
      <c r="B27" s="40" t="s">
        <v>66</v>
      </c>
      <c r="C27" s="43" t="s">
        <v>67</v>
      </c>
      <c r="D27" s="41" t="s">
        <v>11</v>
      </c>
      <c r="E27" s="44">
        <v>3</v>
      </c>
      <c r="F27" s="45">
        <v>300</v>
      </c>
      <c r="G27" s="15">
        <f t="shared" si="2"/>
        <v>900</v>
      </c>
      <c r="H27" s="10"/>
      <c r="I27" s="26" t="s">
        <v>61</v>
      </c>
    </row>
    <row r="28" s="3" customFormat="1" ht="59" customHeight="1" spans="1:9">
      <c r="A28" s="10">
        <v>26</v>
      </c>
      <c r="B28" s="46" t="s">
        <v>68</v>
      </c>
      <c r="C28" s="47" t="s">
        <v>69</v>
      </c>
      <c r="D28" s="41" t="s">
        <v>11</v>
      </c>
      <c r="E28" s="44">
        <v>5</v>
      </c>
      <c r="F28" s="48">
        <v>20</v>
      </c>
      <c r="G28" s="15">
        <f t="shared" si="2"/>
        <v>100</v>
      </c>
      <c r="H28" s="10"/>
      <c r="I28" s="26" t="s">
        <v>61</v>
      </c>
    </row>
    <row r="29" s="3" customFormat="1" ht="59" customHeight="1" spans="1:9">
      <c r="A29" s="10">
        <v>27</v>
      </c>
      <c r="B29" s="40" t="s">
        <v>70</v>
      </c>
      <c r="C29" s="47" t="s">
        <v>71</v>
      </c>
      <c r="D29" s="41" t="s">
        <v>56</v>
      </c>
      <c r="E29" s="44">
        <v>1</v>
      </c>
      <c r="F29" s="48">
        <v>300</v>
      </c>
      <c r="G29" s="15">
        <f t="shared" si="2"/>
        <v>300</v>
      </c>
      <c r="H29" s="49" t="str">
        <f>_xlfn.DISPIMG("ID_308DE4A7FE624753A1531E7B3AB54C3E",1)</f>
        <v>=DISPIMG("ID_308DE4A7FE624753A1531E7B3AB54C3E",1)</v>
      </c>
      <c r="I29" s="26"/>
    </row>
    <row r="30" s="3" customFormat="1" ht="59" customHeight="1" spans="1:9">
      <c r="A30" s="10">
        <v>28</v>
      </c>
      <c r="B30" s="40" t="s">
        <v>72</v>
      </c>
      <c r="C30" s="47" t="s">
        <v>73</v>
      </c>
      <c r="D30" s="41" t="s">
        <v>56</v>
      </c>
      <c r="E30" s="44">
        <v>2</v>
      </c>
      <c r="F30" s="48">
        <v>5000</v>
      </c>
      <c r="G30" s="15">
        <f t="shared" si="2"/>
        <v>10000</v>
      </c>
      <c r="H30" s="49"/>
      <c r="I30" s="26" t="s">
        <v>74</v>
      </c>
    </row>
    <row r="31" s="3" customFormat="1" ht="59" customHeight="1" spans="1:9">
      <c r="A31" s="10">
        <v>29</v>
      </c>
      <c r="B31" s="40" t="s">
        <v>75</v>
      </c>
      <c r="C31" s="47" t="s">
        <v>76</v>
      </c>
      <c r="D31" s="41" t="s">
        <v>77</v>
      </c>
      <c r="E31" s="44">
        <v>60</v>
      </c>
      <c r="F31" s="48">
        <v>9</v>
      </c>
      <c r="G31" s="15">
        <f t="shared" si="2"/>
        <v>540</v>
      </c>
      <c r="H31" s="49" t="str">
        <f>_xlfn.DISPIMG("ID_35469AAA9C164F3D80BBAE353CE9DC9B",1)</f>
        <v>=DISPIMG("ID_35469AAA9C164F3D80BBAE353CE9DC9B",1)</v>
      </c>
      <c r="I31" s="26"/>
    </row>
    <row r="32" s="3" customFormat="1" ht="59" customHeight="1" spans="1:9">
      <c r="A32" s="10">
        <v>30</v>
      </c>
      <c r="B32" s="40" t="s">
        <v>78</v>
      </c>
      <c r="C32" s="47" t="s">
        <v>79</v>
      </c>
      <c r="D32" s="41" t="s">
        <v>56</v>
      </c>
      <c r="E32" s="44">
        <v>2</v>
      </c>
      <c r="F32" s="48">
        <v>300</v>
      </c>
      <c r="G32" s="15">
        <f t="shared" si="2"/>
        <v>600</v>
      </c>
      <c r="H32" s="49" t="str">
        <f>_xlfn.DISPIMG("ID_3CB9F7563AE14BCCAE8ECE0D4FA25CB5",1)</f>
        <v>=DISPIMG("ID_3CB9F7563AE14BCCAE8ECE0D4FA25CB5",1)</v>
      </c>
      <c r="I32" s="26"/>
    </row>
    <row r="33" s="3" customFormat="1" ht="74" customHeight="1" spans="1:9">
      <c r="A33" s="10">
        <v>31</v>
      </c>
      <c r="B33" s="40" t="s">
        <v>80</v>
      </c>
      <c r="C33" s="47" t="s">
        <v>81</v>
      </c>
      <c r="D33" s="41" t="s">
        <v>11</v>
      </c>
      <c r="E33" s="44">
        <v>3</v>
      </c>
      <c r="F33" s="48">
        <v>800</v>
      </c>
      <c r="G33" s="15">
        <f t="shared" si="2"/>
        <v>2400</v>
      </c>
      <c r="H33" s="49"/>
      <c r="I33" s="26"/>
    </row>
    <row r="34" s="3" customFormat="1" ht="74" customHeight="1" spans="1:9">
      <c r="A34" s="10">
        <v>32</v>
      </c>
      <c r="B34" s="40" t="s">
        <v>82</v>
      </c>
      <c r="C34" s="47" t="s">
        <v>83</v>
      </c>
      <c r="D34" s="41" t="s">
        <v>11</v>
      </c>
      <c r="E34" s="44">
        <v>1</v>
      </c>
      <c r="F34" s="48">
        <v>100</v>
      </c>
      <c r="G34" s="15">
        <v>100</v>
      </c>
      <c r="H34" s="49"/>
      <c r="I34" s="26" t="s">
        <v>61</v>
      </c>
    </row>
    <row r="35" s="3" customFormat="1" ht="74" customHeight="1" spans="1:9">
      <c r="A35" s="10">
        <v>33</v>
      </c>
      <c r="B35" s="40" t="s">
        <v>84</v>
      </c>
      <c r="C35" s="47" t="s">
        <v>85</v>
      </c>
      <c r="D35" s="41" t="s">
        <v>11</v>
      </c>
      <c r="E35" s="44">
        <v>2</v>
      </c>
      <c r="F35" s="48">
        <v>400</v>
      </c>
      <c r="G35" s="15">
        <v>800</v>
      </c>
      <c r="H35" s="49"/>
      <c r="I35" s="26" t="s">
        <v>61</v>
      </c>
    </row>
    <row r="36" s="3" customFormat="1" ht="74" customHeight="1" spans="1:9">
      <c r="A36" s="10">
        <v>34</v>
      </c>
      <c r="B36" s="50" t="s">
        <v>86</v>
      </c>
      <c r="C36" s="51" t="s">
        <v>87</v>
      </c>
      <c r="D36" s="52" t="s">
        <v>11</v>
      </c>
      <c r="E36" s="53">
        <v>300</v>
      </c>
      <c r="F36" s="54">
        <v>80</v>
      </c>
      <c r="G36" s="55">
        <f>F36*E36</f>
        <v>24000</v>
      </c>
      <c r="H36" s="56"/>
      <c r="I36" s="26" t="s">
        <v>61</v>
      </c>
    </row>
    <row r="37" s="3" customFormat="1" ht="74" customHeight="1" spans="1:9">
      <c r="A37" s="10">
        <v>35</v>
      </c>
      <c r="B37" s="57" t="s">
        <v>88</v>
      </c>
      <c r="C37" s="58" t="s">
        <v>89</v>
      </c>
      <c r="D37" s="59" t="s">
        <v>90</v>
      </c>
      <c r="E37" s="60">
        <v>100</v>
      </c>
      <c r="F37" s="61">
        <v>130</v>
      </c>
      <c r="G37" s="55">
        <f>F37*E37</f>
        <v>13000</v>
      </c>
      <c r="H37" s="10"/>
      <c r="I37" s="26" t="s">
        <v>61</v>
      </c>
    </row>
    <row r="38" s="3" customFormat="1" ht="70" customHeight="1" spans="1:9">
      <c r="A38" s="10">
        <v>36</v>
      </c>
      <c r="B38" s="62" t="s">
        <v>91</v>
      </c>
      <c r="C38" s="63" t="s">
        <v>92</v>
      </c>
      <c r="D38" s="39" t="s">
        <v>47</v>
      </c>
      <c r="E38" s="39">
        <v>300</v>
      </c>
      <c r="F38" s="64">
        <v>25</v>
      </c>
      <c r="G38" s="55">
        <f>F38*E38</f>
        <v>7500</v>
      </c>
      <c r="H38" s="56"/>
      <c r="I38" s="26" t="s">
        <v>61</v>
      </c>
    </row>
    <row r="39" s="3" customFormat="1" ht="70" customHeight="1" spans="1:9">
      <c r="A39" s="10">
        <v>37</v>
      </c>
      <c r="B39" s="62" t="s">
        <v>93</v>
      </c>
      <c r="C39" s="63" t="s">
        <v>94</v>
      </c>
      <c r="D39" s="39" t="s">
        <v>11</v>
      </c>
      <c r="E39" s="39">
        <v>100</v>
      </c>
      <c r="F39" s="55">
        <v>15</v>
      </c>
      <c r="G39" s="55">
        <f>E39*F39</f>
        <v>1500</v>
      </c>
      <c r="H39" s="56" t="str">
        <f>_xlfn.DISPIMG("ID_A70F7190F4E9421DAABC06F953BCD848",1)</f>
        <v>=DISPIMG("ID_A70F7190F4E9421DAABC06F953BCD848",1)</v>
      </c>
      <c r="I39" s="26" t="s">
        <v>95</v>
      </c>
    </row>
    <row r="40" s="3" customFormat="1" ht="70" customHeight="1" spans="1:9">
      <c r="A40" s="10">
        <v>38</v>
      </c>
      <c r="B40" s="62" t="s">
        <v>96</v>
      </c>
      <c r="C40" s="63" t="s">
        <v>97</v>
      </c>
      <c r="D40" s="39" t="s">
        <v>11</v>
      </c>
      <c r="E40" s="39">
        <v>200</v>
      </c>
      <c r="F40" s="55">
        <v>18</v>
      </c>
      <c r="G40" s="55">
        <f>E40*F40</f>
        <v>3600</v>
      </c>
      <c r="H40" s="56" t="str">
        <f>_xlfn.DISPIMG("ID_CFBD6DE2550943618FB72E511E0F5460",1)</f>
        <v>=DISPIMG("ID_CFBD6DE2550943618FB72E511E0F5460",1)</v>
      </c>
      <c r="I40" s="26" t="s">
        <v>98</v>
      </c>
    </row>
    <row r="41" s="3" customFormat="1" ht="70" customHeight="1" spans="1:9">
      <c r="A41" s="10">
        <v>39</v>
      </c>
      <c r="B41" s="40" t="s">
        <v>99</v>
      </c>
      <c r="C41" s="65" t="s">
        <v>100</v>
      </c>
      <c r="D41" s="39" t="s">
        <v>77</v>
      </c>
      <c r="E41" s="39">
        <v>12</v>
      </c>
      <c r="F41" s="55">
        <v>35</v>
      </c>
      <c r="G41" s="55">
        <f t="shared" ref="G41:G46" si="3">E41*F41</f>
        <v>420</v>
      </c>
      <c r="H41" s="66" t="str">
        <f>_xlfn.DISPIMG("ID_5B7E307FE5BF4AD1B982590BD1096177",1)</f>
        <v>=DISPIMG("ID_5B7E307FE5BF4AD1B982590BD1096177",1)</v>
      </c>
      <c r="I41" s="26"/>
    </row>
    <row r="42" s="3" customFormat="1" ht="70" customHeight="1" spans="1:9">
      <c r="A42" s="10">
        <v>40</v>
      </c>
      <c r="B42" s="57" t="s">
        <v>101</v>
      </c>
      <c r="C42" s="23" t="s">
        <v>102</v>
      </c>
      <c r="D42" s="41" t="s">
        <v>11</v>
      </c>
      <c r="E42" s="67">
        <v>65</v>
      </c>
      <c r="F42" s="55">
        <v>45</v>
      </c>
      <c r="G42" s="55">
        <f t="shared" si="3"/>
        <v>2925</v>
      </c>
      <c r="H42" s="56"/>
      <c r="I42" s="26"/>
    </row>
    <row r="43" s="3" customFormat="1" ht="70" customHeight="1" spans="1:9">
      <c r="A43" s="10">
        <v>41</v>
      </c>
      <c r="B43" s="57" t="s">
        <v>103</v>
      </c>
      <c r="C43" s="23" t="s">
        <v>104</v>
      </c>
      <c r="D43" s="39" t="s">
        <v>11</v>
      </c>
      <c r="E43" s="67">
        <v>40</v>
      </c>
      <c r="F43" s="55">
        <v>18</v>
      </c>
      <c r="G43" s="55">
        <f t="shared" si="3"/>
        <v>720</v>
      </c>
      <c r="H43" s="68"/>
      <c r="I43" s="26"/>
    </row>
    <row r="44" s="3" customFormat="1" ht="70" customHeight="1" spans="1:9">
      <c r="A44" s="10">
        <v>42</v>
      </c>
      <c r="B44" s="57" t="s">
        <v>103</v>
      </c>
      <c r="C44" s="23" t="s">
        <v>105</v>
      </c>
      <c r="D44" s="39" t="s">
        <v>11</v>
      </c>
      <c r="E44" s="67">
        <v>10</v>
      </c>
      <c r="F44" s="55">
        <v>24</v>
      </c>
      <c r="G44" s="55">
        <f t="shared" si="3"/>
        <v>240</v>
      </c>
      <c r="H44" s="68"/>
      <c r="I44" s="26"/>
    </row>
    <row r="45" s="3" customFormat="1" ht="70" customHeight="1" spans="1:9">
      <c r="A45" s="10">
        <v>43</v>
      </c>
      <c r="B45" s="40" t="s">
        <v>106</v>
      </c>
      <c r="C45" s="23" t="s">
        <v>107</v>
      </c>
      <c r="D45" s="41" t="s">
        <v>11</v>
      </c>
      <c r="E45" s="67">
        <v>5</v>
      </c>
      <c r="F45" s="55">
        <v>20</v>
      </c>
      <c r="G45" s="55">
        <f t="shared" si="3"/>
        <v>100</v>
      </c>
      <c r="H45" s="56"/>
      <c r="I45" s="26"/>
    </row>
    <row r="46" s="3" customFormat="1" ht="70" customHeight="1" spans="1:9">
      <c r="A46" s="10">
        <v>44</v>
      </c>
      <c r="B46" s="40" t="s">
        <v>108</v>
      </c>
      <c r="C46" s="23" t="s">
        <v>109</v>
      </c>
      <c r="D46" s="39" t="s">
        <v>11</v>
      </c>
      <c r="E46" s="67">
        <v>2</v>
      </c>
      <c r="F46" s="69">
        <v>10</v>
      </c>
      <c r="G46" s="55">
        <f>E46*F46</f>
        <v>20</v>
      </c>
      <c r="H46" s="56"/>
      <c r="I46" s="26"/>
    </row>
    <row r="47" s="3" customFormat="1" ht="70" customHeight="1" spans="1:9">
      <c r="A47" s="10">
        <v>45</v>
      </c>
      <c r="B47" s="40" t="s">
        <v>110</v>
      </c>
      <c r="C47" s="23" t="s">
        <v>111</v>
      </c>
      <c r="D47" s="39" t="s">
        <v>112</v>
      </c>
      <c r="E47" s="67">
        <v>500</v>
      </c>
      <c r="F47" s="55">
        <v>5</v>
      </c>
      <c r="G47" s="55">
        <f>E47*F47</f>
        <v>2500</v>
      </c>
      <c r="H47" s="56"/>
      <c r="I47" s="26"/>
    </row>
    <row r="48" s="3" customFormat="1" ht="70" customHeight="1" spans="1:9">
      <c r="A48" s="10">
        <v>46</v>
      </c>
      <c r="B48" s="40" t="s">
        <v>113</v>
      </c>
      <c r="C48" s="23" t="s">
        <v>114</v>
      </c>
      <c r="D48" s="39" t="s">
        <v>112</v>
      </c>
      <c r="E48" s="67">
        <v>130</v>
      </c>
      <c r="F48" s="55">
        <v>2</v>
      </c>
      <c r="G48" s="55">
        <f>E48*F48</f>
        <v>260</v>
      </c>
      <c r="H48" s="56"/>
      <c r="I48" s="26"/>
    </row>
    <row r="49" s="4" customFormat="1" ht="41" customHeight="1" spans="1:8">
      <c r="A49" s="70" t="s">
        <v>115</v>
      </c>
      <c r="B49" s="70"/>
      <c r="C49" s="71">
        <f>SUM(G3:G48)</f>
        <v>114525</v>
      </c>
      <c r="D49" s="71"/>
      <c r="E49" s="70" t="s">
        <v>116</v>
      </c>
      <c r="F49" s="70"/>
      <c r="G49" s="72" t="s">
        <v>117</v>
      </c>
      <c r="H49" s="73"/>
    </row>
  </sheetData>
  <mergeCells count="5">
    <mergeCell ref="A1:H1"/>
    <mergeCell ref="A49:B49"/>
    <mergeCell ref="C49:D49"/>
    <mergeCell ref="E49:F49"/>
    <mergeCell ref="G49:H49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ZerO.</cp:lastModifiedBy>
  <dcterms:created xsi:type="dcterms:W3CDTF">2024-04-03T03:23:00Z</dcterms:created>
  <dcterms:modified xsi:type="dcterms:W3CDTF">2024-07-16T11:23:14Z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2052-12.1.0.17147</vt:lpwstr>
  </property>
  <property fmtid="{D5CDD505-2E9C-101B-9397-08002B2CF9AE}" pid="3" name="ICV">
    <vt:lpwstr>4B043862D187411CA7465C1E8B9E08ED_12</vt:lpwstr>
  </property>
</Properties>
</file>