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4000" windowHeight="9675"/>
  </bookViews>
  <sheets>
    <sheet name="Sheet1" sheetId="1" r:id="rId1"/>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1" l="1"/>
  <c r="E19" i="1"/>
  <c r="H11" i="1"/>
  <c r="E12" i="1" s="1"/>
  <c r="H10" i="1"/>
  <c r="H9" i="1"/>
  <c r="H8" i="1"/>
  <c r="H7" i="1"/>
  <c r="H6" i="1"/>
  <c r="H5" i="1"/>
  <c r="H4" i="1"/>
  <c r="E14" i="1" l="1"/>
  <c r="E15" i="1"/>
  <c r="H22" i="1" s="1"/>
</calcChain>
</file>

<file path=xl/sharedStrings.xml><?xml version="1.0" encoding="utf-8"?>
<sst xmlns="http://schemas.openxmlformats.org/spreadsheetml/2006/main" count="53" uniqueCount="47">
  <si>
    <t>拜城县国家教育考试考生身份认证系统身份验证系统配置清单</t>
  </si>
  <si>
    <t xml:space="preserve">单位名称：拜城县教科局（考试中心）                       经办人：李柏祥    联系电话：15999203476                           时间：2024.5.6                                                                                                                                                                       </t>
  </si>
  <si>
    <t>序号</t>
  </si>
  <si>
    <t>名称</t>
  </si>
  <si>
    <t>设备名称</t>
  </si>
  <si>
    <t>参数</t>
  </si>
  <si>
    <t>数量</t>
  </si>
  <si>
    <t>单位</t>
  </si>
  <si>
    <t>单价</t>
  </si>
  <si>
    <t>总价</t>
  </si>
  <si>
    <t>供应商标明品牌型号</t>
  </si>
  <si>
    <t>身份验证</t>
  </si>
  <si>
    <t>身份验证终端</t>
  </si>
  <si>
    <t>系统特性 尺寸 241.5*140.6*16mm塑胶外壳
处理器 4核1.8G
存储装置 8G Flash  2G DDR3
存储容量 8GB
操作系统 安卓6.0以上
扩展存储 TF卡,最大支64G
显示屏 8寸 800x1280，可视角度&gt;170度
触摸屏 5点触控G+G材质触摸屏
屏幕尺寸 800x1280
常规接口 通讯接口 Micro USB2.0一个，USB-A2.0接口一个
耳机接口 3.5mm 耳机接口
HDMI接口 Micro HDMI接口
网络接口 RJ45网络接口、WIFI、蓝牙4.0
多媒体 内置多媒体引擎 前后500w像素自动定焦摄像头
二代证
阅读模块 RFID接口 符合ISO14443TypeB国际标准，符合GA450标准
指纹二代证信息读取 可读取二代证芯片内信息；包括含指纹二代身份证中的指纹信息
RFID读卡距离 0-5cm
天线谐振频率 13.56MHz
读取时间 ≤1秒
人脸比对模块 对比方式 读取二代证中照片与现场持证人员进行比对确认；或者报名采集照片与现场持证人实时对比确认考生人员身份
指纹模块 传感器 半导体电容式传感器，支持活体识别，360度自动旋转符合GA/T1011-2012，
指纹算法 符合GA1012-2012
图像分辨率 500DPI
采集面积 18.00mm x 12.8 mm
使用寿命 100万次
指纹模版 ＜512字节 可调节
指纹录入时间 ＜1.1秒
指纹对比时间 ＜0.3
认假率 &lt;0.0001%
拒真率 &lt;0.1%
指纹容量 大于10000枚
电池容量 锂聚合物电池，容量6500mAh
重量 700克
工作温度 -10℃-+50℃
工作湿度 45%RH-85%RH</t>
  </si>
  <si>
    <t>个</t>
  </si>
  <si>
    <t>（含支架）</t>
  </si>
  <si>
    <t>双屏人证核验终端</t>
  </si>
  <si>
    <t>双屏人证核验终端设备高度集成了二代身份证读卡、智能人脸识别模块，可完成身份证信息读取与存储、现场人脸与身份证照片的智能比对、现场照片抓拍、指纹信息采集等工作。
具有以下功能特点：
1.便携式设计，整机一体化设计,具有居民二代身份证阅读模块、居民二代身份证ID号读取模块、人像比对模块、指纹采集模块、智能拍照模块等多种功能模块，高度一体化封装，无需外接任何模块，无需外接PC机即可独立完成验证采集；
2.RK3288 四核处理器主频；8G储存,2G内存，并支持TF容量扩充；
3.10.1 英寸，高清分辨率显示屏；分辨率分：800（H）*1280(V)；双屏显示输出；
4.2个USB接口；内置1个RJ45 10M/100M/1000M自适应以太网口；内置1个HDMI1个接口，1个HDMI可联动大屏投屏显示；
5.支持58式小票打印等功能（选配）
6.基于神经网络人脸识别算法，1:1识别准确率≥99.8%，识别速度≤1秒
7.居民二代身份证读取模块：符合ISO14443TypeB国际标准、符合GA450标准，可读取二代证芯片内信息；包括含指纹二代身份证中的指纹信息；RFID读卡距离0-5cm；读取时间≤1秒；
8.指纹图像录入时间＜1.1秒；指纹比对时间＜0.3秒;
9.支持通过移动存储介质（离线）和有线网络(在线实时)传输数据；</t>
  </si>
  <si>
    <t>只</t>
  </si>
  <si>
    <t>身份验证管理平台</t>
  </si>
  <si>
    <t>平台功能 数据下载 按设定时间计划主动下载本辖区内所有考生的身份信息。
 1.数据上传 按设定时间计划主动上传验证结果数据。
 2.数据下达 提供数据接口供下级服务器按考点编号或考区编号下载本区域内所有考生身份数据库。
 3.报表输出 汇总与统计结果以报表和图表形式输出
 4.人脸识别 使用考生的证件照片、采集照片、考试入场照片实时的智能的进行自动关联比对，并返回比对结果。
 5.数据编排 根据用户的实际使用需要，在平台上提供多种不同的编排方式。
 6.打印功能 支持考务需求的各类报表打印、套打、批量打印等
 7.系统联动 可扩展与已建电子监控、应急指挥系统的对接
 8.运维管理 统一账户管理，统一认证管理
 9.高并发技术 支持2000以上并发访问/秒
 10.完整性 支持面颊比对、多场次关联比对验证
 11.数据库 支持MYSQL 5.5
 12.易集成 支持C/S、B/S架构系统无缝集成
 13.可扩展 支持分布式网络部署架构，可根据业务需要不断扩展
 14.维护容易 支持远程自动升级维护</t>
  </si>
  <si>
    <t>套</t>
  </si>
  <si>
    <t>身份验证管理平台（软件）</t>
  </si>
  <si>
    <t>防火墙</t>
  </si>
  <si>
    <t>性能参数：三层吞吐量5.5G，应用层吞吐量800M，并发连结数200W，新建连接数（CPS）6W，SSL VPN接入数（最大）1000个，SSL最大加密流量300M ，IPSec VPN隧道数（最大）1000个，IPSec VPN加密速度120M；  硬件参数：1U，4G内存，SSD 64G硬盘，单电源，6个千兆电口；；</t>
  </si>
  <si>
    <t>台</t>
  </si>
  <si>
    <t>工程线缆</t>
  </si>
  <si>
    <t>电源线、网线、光纤</t>
  </si>
  <si>
    <t>批</t>
  </si>
  <si>
    <t>接入交换机</t>
  </si>
  <si>
    <t>24个10/100/1000Mbps自适应以太网端口，2个1000Base-X SFP端口，背板带宽52Gbps，包转发率38.7Mpps，MAC地址表8K。</t>
  </si>
  <si>
    <t>设备材料合计（元）</t>
  </si>
  <si>
    <t>各系统、设备金额合计（元）</t>
  </si>
  <si>
    <t>工程费(安装、调试、检验)（元）</t>
  </si>
  <si>
    <t>运费和保险费（元）</t>
  </si>
  <si>
    <t>合计（元）</t>
  </si>
  <si>
    <t>设备价格*10%=</t>
  </si>
  <si>
    <t>培训（元）</t>
  </si>
  <si>
    <t>免费</t>
  </si>
  <si>
    <t>技术服务（元）</t>
  </si>
  <si>
    <t>设备材料总价*1%=</t>
  </si>
  <si>
    <t>税费（元）</t>
  </si>
  <si>
    <t>(设备材料总价+安装调试+培训+技术服务+运费和保险费)*8%=</t>
  </si>
  <si>
    <t>B</t>
  </si>
  <si>
    <t>相关实施费用及税金合计（元）</t>
  </si>
  <si>
    <t>C</t>
  </si>
  <si>
    <t>总计（元）</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</si>
</sst>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quot;#,##0.00;&quot;￥&quot;\-#,##0.00"/>
  </numFmts>
  <fonts count="18" x14ac:knownFonts="1">
    <font>
      <sz val="11"/>
      <color theme="1"/>
      <name val="宋体"/>
      <charset val="134"/>
      <scheme val="minor"/>
    </font>
    <font>
      <sz val="12"/>
      <color theme="1"/>
      <name val="宋体"/>
      <charset val="134"/>
    </font>
    <font>
      <sz val="12"/>
      <name val="宋体"/>
      <charset val="134"/>
    </font>
    <font>
      <sz val="10"/>
      <name val="宋体"/>
      <charset val="134"/>
    </font>
    <font>
      <sz val="9"/>
      <color theme="1"/>
      <name val="宋体"/>
      <charset val="134"/>
    </font>
    <font>
      <sz val="9"/>
      <name val="宋体"/>
      <charset val="134"/>
    </font>
    <font>
      <sz val="9"/>
      <name val="宋体"/>
      <charset val="134"/>
    </font>
    <font>
      <b/>
      <sz val="9"/>
      <name val="宋体"/>
      <charset val="134"/>
    </font>
    <font>
      <b/>
      <sz val="9"/>
      <name val="宋体"/>
      <charset val="134"/>
    </font>
    <font>
      <b/>
      <sz val="10"/>
      <name val="宋体"/>
      <charset val="134"/>
    </font>
    <font>
      <b/>
      <sz val="12"/>
      <name val="宋体"/>
      <charset val="134"/>
    </font>
    <font>
      <sz val="10"/>
      <name val="宋体"/>
      <charset val="134"/>
    </font>
    <font>
      <sz val="9"/>
      <color theme="1"/>
      <name val="宋体"/>
      <charset val="134"/>
    </font>
    <font>
      <sz val="11"/>
      <color rgb="FF006100"/>
      <name val="宋体"/>
      <charset val="134"/>
      <scheme val="minor"/>
    </font>
    <font>
      <sz val="11"/>
      <color rgb="FF9C6500"/>
      <name val="宋体"/>
      <charset val="134"/>
      <scheme val="minor"/>
    </font>
    <font>
      <sz val="9"/>
      <name val="宋体"/>
      <charset val="134"/>
      <scheme val="minor"/>
    </font>
    <font>
      <b/>
      <sz val="16"/>
      <name val="宋体"/>
      <family val="3"/>
      <charset val="134"/>
    </font>
    <font>
      <sz val="10"/>
      <name val="宋体"/>
      <family val="3"/>
      <charset val="134"/>
    </font>
  </fonts>
  <fills count="4">
    <fill>
      <patternFill patternType="none"/>
    </fill>
    <fill>
      <patternFill patternType="gray125"/>
    </fill>
    <fill>
      <patternFill patternType="solid">
        <fgColor rgb="FFC6EFCE"/>
        <bgColor indexed="64"/>
      </patternFill>
    </fill>
    <fill>
      <patternFill patternType="solid">
        <fgColor rgb="FFFFEB9C"/>
        <bgColor indexed="64"/>
      </patternFill>
    </fill>
  </fills>
  <borders count="20">
    <border>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s>
  <cellStyleXfs count="4">
    <xf numFmtId="0" fontId="0" fillId="0" borderId="0">
      <alignment vertical="center"/>
    </xf>
    <xf numFmtId="0" fontId="13" fillId="2" borderId="0" applyNumberFormat="0" applyBorder="0" applyAlignment="0" applyProtection="0">
      <alignment vertical="center"/>
    </xf>
    <xf numFmtId="0" fontId="14" fillId="3" borderId="0" applyNumberFormat="0" applyBorder="0" applyAlignment="0" applyProtection="0">
      <alignment vertical="center"/>
    </xf>
    <xf numFmtId="0" fontId="2" fillId="0" borderId="0"/>
  </cellStyleXfs>
  <cellXfs count="82">
    <xf numFmtId="0" fontId="0" fillId="0" borderId="0" xfId="0">
      <alignment vertical="center"/>
    </xf>
    <xf numFmtId="0" fontId="1" fillId="0" borderId="0" xfId="0" applyFont="1" applyFill="1" applyBorder="1" applyAlignment="1">
      <alignment horizontal="left"/>
    </xf>
    <xf numFmtId="0" fontId="2" fillId="0" borderId="0" xfId="0" applyFont="1" applyFill="1" applyAlignment="1"/>
    <xf numFmtId="0" fontId="2" fillId="0" borderId="0" xfId="0" applyFont="1" applyFill="1" applyBorder="1" applyAlignment="1"/>
    <xf numFmtId="0" fontId="2" fillId="0" borderId="0" xfId="0" applyFont="1" applyFill="1" applyBorder="1" applyAlignment="1">
      <alignment horizontal="left"/>
    </xf>
    <xf numFmtId="0" fontId="2" fillId="0" borderId="0" xfId="0" applyFont="1" applyFill="1" applyBorder="1" applyAlignment="1">
      <alignment horizontal="center"/>
    </xf>
    <xf numFmtId="0" fontId="3" fillId="0" borderId="3"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6" xfId="2" applyNumberFormat="1" applyFont="1" applyFill="1" applyBorder="1" applyAlignment="1">
      <alignment horizontal="center" vertical="center" wrapText="1"/>
    </xf>
    <xf numFmtId="0" fontId="5" fillId="0" borderId="6" xfId="3" applyNumberFormat="1" applyFont="1" applyFill="1" applyBorder="1" applyAlignment="1">
      <alignment horizontal="left" vertical="center" wrapText="1"/>
    </xf>
    <xf numFmtId="0" fontId="4" fillId="0" borderId="6"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0" fontId="6" fillId="0" borderId="3" xfId="3" applyFont="1" applyFill="1" applyBorder="1" applyAlignment="1">
      <alignment horizontal="center" vertical="center" wrapText="1"/>
    </xf>
    <xf numFmtId="0" fontId="5" fillId="0" borderId="3" xfId="3" applyFont="1" applyFill="1" applyBorder="1" applyAlignment="1">
      <alignment horizontal="left" vertical="center" wrapText="1"/>
    </xf>
    <xf numFmtId="0" fontId="6" fillId="0" borderId="3" xfId="2"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0" fontId="6" fillId="0" borderId="3" xfId="3" applyFont="1" applyFill="1" applyBorder="1" applyAlignment="1">
      <alignment horizontal="left" vertical="center" wrapText="1"/>
    </xf>
    <xf numFmtId="0" fontId="6" fillId="0" borderId="3" xfId="0" applyFont="1" applyFill="1" applyBorder="1" applyAlignment="1">
      <alignment horizontal="center" vertical="center" wrapText="1"/>
    </xf>
    <xf numFmtId="0" fontId="5" fillId="0" borderId="3" xfId="1" applyNumberFormat="1" applyFont="1" applyFill="1" applyBorder="1" applyAlignment="1">
      <alignment horizontal="left" vertical="center" wrapText="1"/>
    </xf>
    <xf numFmtId="0" fontId="6" fillId="0" borderId="3" xfId="0" applyNumberFormat="1" applyFont="1" applyFill="1" applyBorder="1" applyAlignment="1">
      <alignment horizontal="center" vertical="center" wrapText="1"/>
    </xf>
    <xf numFmtId="0" fontId="6" fillId="0" borderId="3" xfId="0" applyNumberFormat="1" applyFont="1" applyFill="1" applyBorder="1" applyAlignment="1">
      <alignment horizontal="left" vertical="center" wrapText="1"/>
    </xf>
    <xf numFmtId="0" fontId="6" fillId="0" borderId="3" xfId="0" applyNumberFormat="1" applyFont="1" applyFill="1" applyBorder="1" applyAlignment="1">
      <alignment vertical="center" textRotation="255" wrapText="1"/>
    </xf>
    <xf numFmtId="0" fontId="6" fillId="0" borderId="3" xfId="3" applyNumberFormat="1" applyFont="1" applyFill="1" applyBorder="1" applyAlignment="1">
      <alignment horizontal="center" vertical="center" wrapText="1"/>
    </xf>
    <xf numFmtId="0" fontId="6" fillId="0" borderId="3" xfId="3" applyNumberFormat="1" applyFont="1" applyFill="1" applyBorder="1" applyAlignment="1">
      <alignment horizontal="left" vertical="center" wrapText="1"/>
    </xf>
    <xf numFmtId="0" fontId="7" fillId="0" borderId="3" xfId="0" applyNumberFormat="1" applyFont="1" applyFill="1" applyBorder="1" applyAlignment="1">
      <alignment vertical="center" wrapText="1"/>
    </xf>
    <xf numFmtId="0" fontId="7" fillId="0" borderId="3"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10" fillId="0" borderId="7" xfId="0" applyFont="1" applyFill="1" applyBorder="1" applyAlignment="1">
      <alignment horizontal="center" vertical="center" wrapText="1"/>
    </xf>
    <xf numFmtId="0" fontId="10" fillId="0" borderId="12" xfId="0" applyFont="1" applyFill="1" applyBorder="1" applyAlignment="1">
      <alignment horizontal="center" vertical="center" wrapText="1"/>
    </xf>
    <xf numFmtId="176" fontId="9" fillId="0" borderId="14" xfId="0" applyNumberFormat="1" applyFont="1" applyFill="1" applyBorder="1" applyAlignment="1">
      <alignment vertical="center" wrapText="1"/>
    </xf>
    <xf numFmtId="176" fontId="9" fillId="0" borderId="15" xfId="0" applyNumberFormat="1" applyFont="1" applyFill="1" applyBorder="1" applyAlignment="1">
      <alignment vertical="center" wrapText="1"/>
    </xf>
    <xf numFmtId="176" fontId="9" fillId="0" borderId="15" xfId="0" applyNumberFormat="1" applyFont="1" applyFill="1" applyBorder="1" applyAlignment="1">
      <alignment horizontal="center" vertical="center" wrapText="1"/>
    </xf>
    <xf numFmtId="176" fontId="9" fillId="0" borderId="16" xfId="0" applyNumberFormat="1" applyFont="1" applyFill="1" applyBorder="1" applyAlignment="1">
      <alignment horizontal="center" vertical="center" wrapText="1"/>
    </xf>
    <xf numFmtId="0" fontId="1" fillId="0" borderId="0" xfId="0" applyFont="1" applyFill="1" applyBorder="1" applyAlignment="1">
      <alignment horizontal="center"/>
    </xf>
    <xf numFmtId="9" fontId="1" fillId="0" borderId="0" xfId="0" applyNumberFormat="1" applyFont="1" applyFill="1" applyBorder="1" applyAlignment="1">
      <alignment horizontal="right"/>
    </xf>
    <xf numFmtId="9" fontId="2" fillId="0" borderId="0" xfId="0" applyNumberFormat="1" applyFont="1" applyFill="1" applyAlignment="1"/>
    <xf numFmtId="9" fontId="2" fillId="0" borderId="0" xfId="0" applyNumberFormat="1" applyFont="1" applyFill="1" applyBorder="1" applyAlignment="1"/>
    <xf numFmtId="0" fontId="11" fillId="0" borderId="3" xfId="0" applyNumberFormat="1" applyFont="1" applyFill="1" applyBorder="1" applyAlignment="1">
      <alignment horizontal="center" vertical="center" wrapText="1"/>
    </xf>
    <xf numFmtId="0" fontId="12" fillId="0" borderId="6" xfId="0" applyNumberFormat="1" applyFont="1" applyFill="1" applyBorder="1" applyAlignment="1">
      <alignment horizontal="center" vertical="center" wrapText="1"/>
    </xf>
    <xf numFmtId="0" fontId="6" fillId="0" borderId="17" xfId="0" applyNumberFormat="1" applyFont="1" applyFill="1" applyBorder="1" applyAlignment="1">
      <alignment horizontal="center"/>
    </xf>
    <xf numFmtId="0" fontId="6" fillId="0" borderId="17" xfId="0" applyNumberFormat="1" applyFont="1" applyFill="1" applyBorder="1" applyAlignment="1">
      <alignment horizontal="center" vertical="center" wrapText="1"/>
    </xf>
    <xf numFmtId="0" fontId="6" fillId="0" borderId="17" xfId="0" applyNumberFormat="1" applyFont="1" applyFill="1" applyBorder="1" applyAlignment="1">
      <alignment horizontal="center" vertical="center"/>
    </xf>
    <xf numFmtId="0" fontId="2" fillId="0" borderId="17"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0" xfId="0" applyFont="1" applyFill="1" applyBorder="1" applyAlignment="1">
      <alignment horizontal="center" vertical="center"/>
    </xf>
    <xf numFmtId="0" fontId="9" fillId="0" borderId="13" xfId="0" applyFont="1" applyFill="1" applyBorder="1" applyAlignment="1">
      <alignment horizontal="center" vertical="center" wrapText="1"/>
    </xf>
    <xf numFmtId="0" fontId="10" fillId="0" borderId="13" xfId="0" applyFont="1" applyFill="1" applyBorder="1" applyAlignment="1">
      <alignment horizontal="left"/>
    </xf>
    <xf numFmtId="0" fontId="4" fillId="0" borderId="5"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176" fontId="3" fillId="0" borderId="3" xfId="0" applyNumberFormat="1" applyFont="1" applyFill="1" applyBorder="1" applyAlignment="1">
      <alignment horizontal="right" vertical="center" wrapText="1"/>
    </xf>
    <xf numFmtId="176" fontId="3"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3" xfId="0" applyFont="1" applyFill="1" applyBorder="1" applyAlignment="1">
      <alignment horizontal="left"/>
    </xf>
    <xf numFmtId="176" fontId="9" fillId="0" borderId="3" xfId="0" applyNumberFormat="1" applyFont="1" applyFill="1" applyBorder="1" applyAlignment="1">
      <alignment horizontal="right" vertical="center" wrapText="1"/>
    </xf>
    <xf numFmtId="176" fontId="9" fillId="0" borderId="3"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176" fontId="3" fillId="0" borderId="11" xfId="0" applyNumberFormat="1" applyFont="1" applyFill="1" applyBorder="1" applyAlignment="1">
      <alignment horizontal="right" vertical="center" wrapText="1"/>
    </xf>
    <xf numFmtId="176" fontId="3" fillId="0" borderId="9" xfId="0" applyNumberFormat="1" applyFont="1" applyFill="1" applyBorder="1" applyAlignment="1">
      <alignment horizontal="right" vertical="center" wrapText="1"/>
    </xf>
    <xf numFmtId="176" fontId="3" fillId="0" borderId="10" xfId="0" applyNumberFormat="1" applyFont="1" applyFill="1" applyBorder="1" applyAlignment="1">
      <alignment horizontal="right" vertical="center" wrapText="1"/>
    </xf>
    <xf numFmtId="0" fontId="8" fillId="0" borderId="8" xfId="3" applyNumberFormat="1" applyFont="1" applyFill="1" applyBorder="1" applyAlignment="1">
      <alignment horizontal="center" vertical="center" wrapText="1"/>
    </xf>
    <xf numFmtId="0" fontId="7" fillId="0" borderId="9" xfId="3" applyNumberFormat="1" applyFont="1" applyFill="1" applyBorder="1" applyAlignment="1">
      <alignment horizontal="center" vertical="center" wrapText="1"/>
    </xf>
    <xf numFmtId="0" fontId="7" fillId="0" borderId="10" xfId="3"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18" xfId="0" applyNumberFormat="1" applyFont="1" applyFill="1" applyBorder="1" applyAlignment="1">
      <alignment horizontal="center" vertical="center" wrapText="1"/>
    </xf>
    <xf numFmtId="0" fontId="7" fillId="0" borderId="8" xfId="3" applyNumberFormat="1" applyFont="1" applyFill="1" applyBorder="1" applyAlignment="1">
      <alignment horizontal="center" vertical="center" wrapText="1"/>
    </xf>
    <xf numFmtId="0" fontId="9" fillId="0" borderId="8" xfId="0" applyNumberFormat="1" applyFont="1" applyFill="1" applyBorder="1" applyAlignment="1">
      <alignment horizontal="center" vertical="center" wrapText="1"/>
    </xf>
    <xf numFmtId="0" fontId="9" fillId="0" borderId="9" xfId="0" applyNumberFormat="1" applyFont="1" applyFill="1" applyBorder="1" applyAlignment="1">
      <alignment horizontal="center" vertical="center" wrapText="1"/>
    </xf>
    <xf numFmtId="0" fontId="9" fillId="0" borderId="10" xfId="0" applyNumberFormat="1" applyFont="1" applyFill="1" applyBorder="1" applyAlignment="1">
      <alignment horizontal="center" vertical="center" wrapText="1"/>
    </xf>
    <xf numFmtId="176" fontId="9" fillId="0" borderId="11" xfId="0" applyNumberFormat="1" applyFont="1" applyFill="1" applyBorder="1" applyAlignment="1">
      <alignment horizontal="center"/>
    </xf>
    <xf numFmtId="176" fontId="9" fillId="0" borderId="9" xfId="0" applyNumberFormat="1" applyFont="1" applyFill="1" applyBorder="1" applyAlignment="1">
      <alignment horizontal="center"/>
    </xf>
    <xf numFmtId="176" fontId="9" fillId="0" borderId="18" xfId="0" applyNumberFormat="1" applyFont="1" applyFill="1" applyBorder="1" applyAlignment="1">
      <alignment horizontal="center"/>
    </xf>
    <xf numFmtId="0" fontId="3" fillId="0" borderId="1" xfId="0" applyNumberFormat="1" applyFont="1" applyFill="1" applyBorder="1" applyAlignment="1">
      <alignment horizontal="left" vertical="center" wrapText="1"/>
    </xf>
    <xf numFmtId="0" fontId="3" fillId="0" borderId="2" xfId="0" applyNumberFormat="1" applyFont="1" applyFill="1" applyBorder="1" applyAlignment="1">
      <alignment horizontal="left" vertical="center" wrapText="1"/>
    </xf>
    <xf numFmtId="0" fontId="7" fillId="0" borderId="8" xfId="0" applyNumberFormat="1" applyFont="1" applyFill="1" applyBorder="1" applyAlignment="1">
      <alignment horizontal="center" vertical="center" wrapText="1"/>
    </xf>
    <xf numFmtId="0" fontId="7" fillId="0" borderId="9" xfId="0" applyNumberFormat="1" applyFont="1" applyFill="1" applyBorder="1" applyAlignment="1">
      <alignment horizontal="center" vertical="center" wrapText="1"/>
    </xf>
    <xf numFmtId="0" fontId="7" fillId="0" borderId="10" xfId="0" applyNumberFormat="1" applyFont="1" applyFill="1" applyBorder="1" applyAlignment="1">
      <alignment horizontal="center" vertical="center" wrapText="1"/>
    </xf>
    <xf numFmtId="0" fontId="16" fillId="0" borderId="0" xfId="0" applyFont="1" applyFill="1" applyBorder="1" applyAlignment="1">
      <alignment horizontal="center" vertical="center" wrapText="1"/>
    </xf>
    <xf numFmtId="176" fontId="17" fillId="0" borderId="11" xfId="0" applyNumberFormat="1" applyFont="1" applyFill="1" applyBorder="1" applyAlignment="1">
      <alignment horizontal="center" vertical="center" wrapText="1"/>
    </xf>
  </cellXfs>
  <cellStyles count="4">
    <cellStyle name="常规" xfId="0" builtinId="0"/>
    <cellStyle name="常规 3" xfId="3"/>
    <cellStyle name="好" xfId="1" builtinId="26"/>
    <cellStyle name="适中" xfId="2" builtinId="28"/>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tabSelected="1" workbookViewId="0">
      <selection activeCell="D30" sqref="D30"/>
    </sheetView>
  </sheetViews>
  <sheetFormatPr defaultColWidth="9.875" defaultRowHeight="14.25" x14ac:dyDescent="0.15"/>
  <cols>
    <col min="1" max="1" width="6.125" style="3" customWidth="1"/>
    <col min="2" max="2" width="5.75" style="3" customWidth="1"/>
    <col min="3" max="3" width="9.625" style="3" customWidth="1"/>
    <col min="4" max="4" width="87.875" style="4" customWidth="1"/>
    <col min="5" max="5" width="5.5" style="3" customWidth="1"/>
    <col min="6" max="6" width="5.375" style="3" customWidth="1"/>
    <col min="7" max="7" width="7.875" style="5" customWidth="1"/>
    <col min="8" max="8" width="7.5" style="5" customWidth="1"/>
    <col min="9" max="9" width="11" style="45" customWidth="1"/>
    <col min="10" max="10" width="9.875" style="3"/>
    <col min="11" max="11" width="11.125" style="3"/>
    <col min="12" max="16384" width="9.875" style="3"/>
  </cols>
  <sheetData>
    <row r="1" spans="1:14" ht="32.1" customHeight="1" x14ac:dyDescent="0.15">
      <c r="A1" s="80" t="s">
        <v>0</v>
      </c>
      <c r="B1" s="80"/>
      <c r="C1" s="80"/>
      <c r="D1" s="80"/>
      <c r="E1" s="80"/>
      <c r="F1" s="80"/>
      <c r="G1" s="80"/>
      <c r="H1" s="80"/>
      <c r="I1" s="80"/>
    </row>
    <row r="2" spans="1:14" ht="21.75" customHeight="1" x14ac:dyDescent="0.15">
      <c r="A2" s="75" t="s">
        <v>1</v>
      </c>
      <c r="B2" s="76"/>
      <c r="C2" s="76"/>
      <c r="D2" s="76"/>
      <c r="E2" s="76"/>
      <c r="F2" s="76"/>
      <c r="G2" s="76"/>
      <c r="H2" s="76"/>
      <c r="I2" s="76"/>
    </row>
    <row r="3" spans="1:14" ht="43.5" customHeight="1" x14ac:dyDescent="0.15">
      <c r="A3" s="6" t="s">
        <v>2</v>
      </c>
      <c r="B3" s="6" t="s">
        <v>3</v>
      </c>
      <c r="C3" s="6" t="s">
        <v>4</v>
      </c>
      <c r="D3" s="6" t="s">
        <v>5</v>
      </c>
      <c r="E3" s="6" t="s">
        <v>6</v>
      </c>
      <c r="F3" s="6" t="s">
        <v>7</v>
      </c>
      <c r="G3" s="6" t="s">
        <v>8</v>
      </c>
      <c r="H3" s="6" t="s">
        <v>9</v>
      </c>
      <c r="I3" s="38" t="s">
        <v>10</v>
      </c>
    </row>
    <row r="4" spans="1:14" s="1" customFormat="1" ht="409.5" customHeight="1" x14ac:dyDescent="0.15">
      <c r="A4" s="7">
        <v>1</v>
      </c>
      <c r="B4" s="48" t="s">
        <v>11</v>
      </c>
      <c r="C4" s="8" t="s">
        <v>12</v>
      </c>
      <c r="D4" s="9" t="s">
        <v>13</v>
      </c>
      <c r="E4" s="10">
        <v>16</v>
      </c>
      <c r="F4" s="10" t="s">
        <v>14</v>
      </c>
      <c r="G4" s="10"/>
      <c r="H4" s="10">
        <f>SUM(G4*E4)</f>
        <v>0</v>
      </c>
      <c r="I4" s="39" t="s">
        <v>15</v>
      </c>
      <c r="J4" s="34"/>
      <c r="K4" s="34"/>
      <c r="N4" s="35"/>
    </row>
    <row r="5" spans="1:14" s="2" customFormat="1" ht="171.75" customHeight="1" x14ac:dyDescent="0.15">
      <c r="A5" s="11">
        <v>2</v>
      </c>
      <c r="B5" s="48"/>
      <c r="C5" s="12" t="s">
        <v>16</v>
      </c>
      <c r="D5" s="13" t="s">
        <v>17</v>
      </c>
      <c r="E5" s="14">
        <v>10</v>
      </c>
      <c r="F5" s="14" t="s">
        <v>18</v>
      </c>
      <c r="G5" s="14"/>
      <c r="H5" s="14">
        <f t="shared" ref="H5:H7" si="0">G5*E5</f>
        <v>0</v>
      </c>
      <c r="I5" s="17"/>
      <c r="N5" s="36"/>
    </row>
    <row r="6" spans="1:14" ht="180.75" customHeight="1" x14ac:dyDescent="0.15">
      <c r="A6" s="15">
        <v>3</v>
      </c>
      <c r="B6" s="48"/>
      <c r="C6" s="12" t="s">
        <v>19</v>
      </c>
      <c r="D6" s="16" t="s">
        <v>20</v>
      </c>
      <c r="E6" s="14">
        <v>2</v>
      </c>
      <c r="F6" s="14" t="s">
        <v>21</v>
      </c>
      <c r="G6" s="14"/>
      <c r="H6" s="14">
        <f t="shared" si="0"/>
        <v>0</v>
      </c>
      <c r="I6" s="17"/>
      <c r="N6" s="37"/>
    </row>
    <row r="7" spans="1:14" ht="174.75" customHeight="1" x14ac:dyDescent="0.15">
      <c r="A7" s="15">
        <v>4</v>
      </c>
      <c r="B7" s="49"/>
      <c r="C7" s="12" t="s">
        <v>22</v>
      </c>
      <c r="D7" s="16" t="s">
        <v>20</v>
      </c>
      <c r="E7" s="14">
        <v>1</v>
      </c>
      <c r="F7" s="14" t="s">
        <v>21</v>
      </c>
      <c r="G7" s="14"/>
      <c r="H7" s="14">
        <f t="shared" si="0"/>
        <v>0</v>
      </c>
      <c r="I7" s="17"/>
      <c r="N7" s="37"/>
    </row>
    <row r="8" spans="1:14" ht="46.5" customHeight="1" x14ac:dyDescent="0.15">
      <c r="A8" s="15">
        <v>5</v>
      </c>
      <c r="B8" s="10"/>
      <c r="C8" s="17" t="s">
        <v>23</v>
      </c>
      <c r="D8" s="18" t="s">
        <v>24</v>
      </c>
      <c r="E8" s="17">
        <v>1</v>
      </c>
      <c r="F8" s="17" t="s">
        <v>25</v>
      </c>
      <c r="G8" s="17"/>
      <c r="H8" s="17">
        <f>E8*G8</f>
        <v>0</v>
      </c>
      <c r="I8" s="17"/>
      <c r="N8" s="37"/>
    </row>
    <row r="9" spans="1:14" ht="27.95" customHeight="1" x14ac:dyDescent="0.15">
      <c r="A9" s="15">
        <v>6</v>
      </c>
      <c r="B9" s="19"/>
      <c r="C9" s="19" t="s">
        <v>26</v>
      </c>
      <c r="D9" s="20" t="s">
        <v>27</v>
      </c>
      <c r="E9" s="19">
        <v>10</v>
      </c>
      <c r="F9" s="19" t="s">
        <v>28</v>
      </c>
      <c r="G9" s="19"/>
      <c r="H9" s="19">
        <f>E9*G9</f>
        <v>0</v>
      </c>
      <c r="I9" s="40"/>
    </row>
    <row r="10" spans="1:14" ht="27.95" customHeight="1" x14ac:dyDescent="0.15">
      <c r="A10" s="15">
        <v>7</v>
      </c>
      <c r="B10" s="21"/>
      <c r="C10" s="22" t="s">
        <v>29</v>
      </c>
      <c r="D10" s="23" t="s">
        <v>30</v>
      </c>
      <c r="E10" s="19">
        <v>2</v>
      </c>
      <c r="F10" s="19" t="s">
        <v>25</v>
      </c>
      <c r="G10" s="19"/>
      <c r="H10" s="19">
        <f>E10*G10</f>
        <v>0</v>
      </c>
      <c r="I10" s="41"/>
    </row>
    <row r="11" spans="1:14" ht="27.95" customHeight="1" x14ac:dyDescent="0.15">
      <c r="A11" s="77" t="s">
        <v>31</v>
      </c>
      <c r="B11" s="78"/>
      <c r="C11" s="78"/>
      <c r="D11" s="79"/>
      <c r="E11" s="24"/>
      <c r="F11" s="24"/>
      <c r="G11" s="24"/>
      <c r="H11" s="25">
        <f>SUM(H4:H10)</f>
        <v>0</v>
      </c>
      <c r="I11" s="42"/>
    </row>
    <row r="12" spans="1:14" ht="21" customHeight="1" x14ac:dyDescent="0.15">
      <c r="A12" s="62" t="s">
        <v>32</v>
      </c>
      <c r="B12" s="63"/>
      <c r="C12" s="63"/>
      <c r="D12" s="64"/>
      <c r="E12" s="65">
        <f>H11</f>
        <v>0</v>
      </c>
      <c r="F12" s="66"/>
      <c r="G12" s="66"/>
      <c r="H12" s="66"/>
      <c r="I12" s="67"/>
    </row>
    <row r="13" spans="1:14" ht="21" customHeight="1" x14ac:dyDescent="0.15">
      <c r="A13" s="62" t="s">
        <v>33</v>
      </c>
      <c r="B13" s="63"/>
      <c r="C13" s="63"/>
      <c r="D13" s="64"/>
      <c r="E13" s="81">
        <v>0</v>
      </c>
      <c r="F13" s="66"/>
      <c r="G13" s="66"/>
      <c r="H13" s="66"/>
      <c r="I13" s="67"/>
    </row>
    <row r="14" spans="1:14" ht="21" customHeight="1" x14ac:dyDescent="0.15">
      <c r="A14" s="68" t="s">
        <v>34</v>
      </c>
      <c r="B14" s="63"/>
      <c r="C14" s="63"/>
      <c r="D14" s="64"/>
      <c r="E14" s="65">
        <f>E12*2%</f>
        <v>0</v>
      </c>
      <c r="F14" s="66"/>
      <c r="G14" s="66"/>
      <c r="H14" s="66"/>
      <c r="I14" s="67"/>
    </row>
    <row r="15" spans="1:14" ht="21" customHeight="1" x14ac:dyDescent="0.15">
      <c r="A15" s="69" t="s">
        <v>35</v>
      </c>
      <c r="B15" s="70"/>
      <c r="C15" s="70"/>
      <c r="D15" s="71"/>
      <c r="E15" s="72">
        <f>E12+E13+E14</f>
        <v>0</v>
      </c>
      <c r="F15" s="73"/>
      <c r="G15" s="73"/>
      <c r="H15" s="73"/>
      <c r="I15" s="74"/>
    </row>
    <row r="16" spans="1:14" ht="33" hidden="1" customHeight="1" x14ac:dyDescent="0.15">
      <c r="A16" s="26">
        <v>1</v>
      </c>
      <c r="B16" s="57" t="s">
        <v>33</v>
      </c>
      <c r="C16" s="58"/>
      <c r="D16" s="27" t="s">
        <v>36</v>
      </c>
      <c r="E16" s="59"/>
      <c r="F16" s="60"/>
      <c r="G16" s="60"/>
      <c r="H16" s="61"/>
      <c r="I16" s="43"/>
    </row>
    <row r="17" spans="1:9" ht="15" hidden="1" customHeight="1" x14ac:dyDescent="0.15">
      <c r="A17" s="26">
        <v>2</v>
      </c>
      <c r="B17" s="57" t="s">
        <v>37</v>
      </c>
      <c r="C17" s="58"/>
      <c r="D17" s="27" t="s">
        <v>38</v>
      </c>
      <c r="E17" s="59">
        <v>0</v>
      </c>
      <c r="F17" s="60"/>
      <c r="G17" s="60"/>
      <c r="H17" s="61"/>
      <c r="I17" s="43"/>
    </row>
    <row r="18" spans="1:9" ht="15" hidden="1" customHeight="1" x14ac:dyDescent="0.15">
      <c r="A18" s="26">
        <v>3</v>
      </c>
      <c r="B18" s="57" t="s">
        <v>39</v>
      </c>
      <c r="C18" s="58"/>
      <c r="D18" s="27" t="s">
        <v>38</v>
      </c>
      <c r="E18" s="59">
        <v>0</v>
      </c>
      <c r="F18" s="60"/>
      <c r="G18" s="60"/>
      <c r="H18" s="61"/>
      <c r="I18" s="43"/>
    </row>
    <row r="19" spans="1:9" hidden="1" x14ac:dyDescent="0.15">
      <c r="A19" s="26">
        <v>4</v>
      </c>
      <c r="B19" s="50" t="s">
        <v>34</v>
      </c>
      <c r="C19" s="50"/>
      <c r="D19" s="27" t="s">
        <v>40</v>
      </c>
      <c r="E19" s="51">
        <f>E16*1%</f>
        <v>0</v>
      </c>
      <c r="F19" s="51"/>
      <c r="G19" s="52"/>
      <c r="H19" s="52"/>
      <c r="I19" s="43"/>
    </row>
    <row r="20" spans="1:9" hidden="1" x14ac:dyDescent="0.15">
      <c r="A20" s="26">
        <v>5</v>
      </c>
      <c r="B20" s="50" t="s">
        <v>41</v>
      </c>
      <c r="C20" s="50"/>
      <c r="D20" s="27" t="s">
        <v>42</v>
      </c>
      <c r="E20" s="51"/>
      <c r="F20" s="51"/>
      <c r="G20" s="52"/>
      <c r="H20" s="52"/>
      <c r="I20" s="43"/>
    </row>
    <row r="21" spans="1:9" hidden="1" x14ac:dyDescent="0.15">
      <c r="A21" s="28" t="s">
        <v>43</v>
      </c>
      <c r="B21" s="53" t="s">
        <v>44</v>
      </c>
      <c r="C21" s="53"/>
      <c r="D21" s="54"/>
      <c r="E21" s="55">
        <f>E20+E19+E18+E17+E16</f>
        <v>0</v>
      </c>
      <c r="F21" s="55"/>
      <c r="G21" s="56"/>
      <c r="H21" s="56"/>
      <c r="I21" s="43"/>
    </row>
    <row r="22" spans="1:9" hidden="1" x14ac:dyDescent="0.15">
      <c r="A22" s="29" t="s">
        <v>45</v>
      </c>
      <c r="B22" s="46" t="s">
        <v>46</v>
      </c>
      <c r="C22" s="46"/>
      <c r="D22" s="47"/>
      <c r="E22" s="30"/>
      <c r="F22" s="31"/>
      <c r="G22" s="32"/>
      <c r="H22" s="33">
        <f>E21+E15</f>
        <v>0</v>
      </c>
      <c r="I22" s="44"/>
    </row>
    <row r="23" spans="1:9" hidden="1" x14ac:dyDescent="0.15"/>
  </sheetData>
  <mergeCells count="25">
    <mergeCell ref="A14:D14"/>
    <mergeCell ref="E14:I14"/>
    <mergeCell ref="A15:D15"/>
    <mergeCell ref="E15:I15"/>
    <mergeCell ref="A1:I1"/>
    <mergeCell ref="A2:I2"/>
    <mergeCell ref="A11:D11"/>
    <mergeCell ref="A12:D12"/>
    <mergeCell ref="E12:I12"/>
    <mergeCell ref="B22:D22"/>
    <mergeCell ref="B4:B7"/>
    <mergeCell ref="B19:C19"/>
    <mergeCell ref="E19:H19"/>
    <mergeCell ref="B20:C20"/>
    <mergeCell ref="E20:H20"/>
    <mergeCell ref="B21:D21"/>
    <mergeCell ref="E21:H21"/>
    <mergeCell ref="B16:C16"/>
    <mergeCell ref="E16:H16"/>
    <mergeCell ref="B17:C17"/>
    <mergeCell ref="E17:H17"/>
    <mergeCell ref="B18:C18"/>
    <mergeCell ref="E18:H18"/>
    <mergeCell ref="A13:D13"/>
    <mergeCell ref="E13:I13"/>
  </mergeCells>
  <phoneticPr fontId="15" type="noConversion"/>
  <pageMargins left="0.196527777777778" right="0.156944444444444" top="0.196527777777778" bottom="0.196527777777778" header="0.5" footer="0.15694444444444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Ocean</dc:creator>
  <cp:lastModifiedBy>Administrator</cp:lastModifiedBy>
  <cp:lastPrinted>2024-05-16T02:17:52Z</cp:lastPrinted>
  <dcterms:created xsi:type="dcterms:W3CDTF">2024-02-21T04:09:00Z</dcterms:created>
  <dcterms:modified xsi:type="dcterms:W3CDTF">2024-05-17T02:37:29Z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5B0C9E9E62DB482A9C898E61B5A1C6E4_13</vt:lpwstr>
  </property>
  <property fmtid="{D5CDD505-2E9C-101B-9397-08002B2CF9AE}" pid="3" name="KSOProductBuildVer">
    <vt:lpwstr>2052-12.1.0.16729</vt:lpwstr>
  </property>
</Properties>
</file>