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075"/>
  </bookViews>
  <sheets>
    <sheet name="定" sheetId="2" r:id="rId1"/>
  </sheets>
  <definedNames>
    <definedName name="_xlnm._FilterDatabase" localSheetId="0" hidden="1">定!$A$2:$F$24</definedName>
    <definedName name="_xlnm.Print_Area" localSheetId="0">定!$A$1:$F$24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4" name="ID_BE20DC7FAAC242F08022539462801A5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50435" y="26670000"/>
          <a:ext cx="904875" cy="87376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</etc:cellImage>
  <etc:cellImage>
    <xdr:pic>
      <xdr:nvPicPr>
        <xdr:cNvPr id="21" name="ID_0FDAC55726734979BFCF8D7CC46CD6DC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006975" y="21395055"/>
          <a:ext cx="737235" cy="69532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</etc:cellImage>
  <etc:cellImage>
    <xdr:pic>
      <xdr:nvPicPr>
        <xdr:cNvPr id="3" name="ID_C8ABF9858B3649EFBFCFE936B4E04CC2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890135" y="22353270"/>
          <a:ext cx="882015" cy="92456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16" name="ID_5C412700CDB148A091EA4526EF369FF3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036185" y="23466425"/>
          <a:ext cx="935990" cy="97345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36" name="ID_B88949446F434BCB961FA6587B60040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820920" y="24463375"/>
          <a:ext cx="1208405" cy="100330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4" name="ID_AB362559BF5440368DEBB7F651B380CB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965065" y="20224750"/>
          <a:ext cx="825500" cy="87947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47" name="ID_B66166D396DE4FA39D220E7DAD08C49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4768850" y="19578955"/>
          <a:ext cx="1336040" cy="32004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49" name="ID_4EBE1144A1F546A497E8EE2FF066F0EF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09210" y="18309590"/>
          <a:ext cx="851535" cy="88455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48" name="ID_FC696029ACC343F7B53FAF0984C22DD2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743450" y="17189450"/>
          <a:ext cx="1323975" cy="82232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11" name="ID_EF37553B640B41628934C883104BE5C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0" y="14104620"/>
          <a:ext cx="866775" cy="148399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13" name="ID_D943945252914FD9BA1330D51E5A4F5E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963160" y="15698470"/>
          <a:ext cx="885190" cy="115252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10" name="ID_91295A0FC68043D8A004380B2382C013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313680" y="12904470"/>
          <a:ext cx="858520" cy="116205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20" name="ID_F6C8D0E4EEFA44EDABDDA5FF7334773A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242560" y="11407775"/>
          <a:ext cx="1005840" cy="142621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</etc:cellImage>
  <etc:cellImage>
    <xdr:pic>
      <xdr:nvPicPr>
        <xdr:cNvPr id="19" name="ID_514299F34BA147FFA054864F75B9ACDF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266055" y="9831070"/>
          <a:ext cx="982980" cy="1429385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</etc:cellImage>
  <etc:cellImage>
    <xdr:pic>
      <xdr:nvPicPr>
        <xdr:cNvPr id="8" name="ID_9409E41AF2E44EA2A14AA5E3FA5E6906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205730" y="7065645"/>
          <a:ext cx="966470" cy="143700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9" name="ID_2CAA32869CB2455F83D9E760B6C9A144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956175" y="8553450"/>
          <a:ext cx="1216025" cy="124523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5" name="ID_C04F35DB2ACA4681BD498AB0F577319B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4727575" y="4530725"/>
          <a:ext cx="1320165" cy="154432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18" name="ID_56045F2074C54A548C668CC5A824A1AA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5150485" y="3383915"/>
          <a:ext cx="1021715" cy="93916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  <etc:cellImage>
    <xdr:pic>
      <xdr:nvPicPr>
        <xdr:cNvPr id="6" name="ID_43E6E2CD269E409F847EA356FF8BEB65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253990" y="1170940"/>
          <a:ext cx="918210" cy="209486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</etc:cellImages>
</file>

<file path=xl/sharedStrings.xml><?xml version="1.0" encoding="utf-8"?>
<sst xmlns="http://schemas.openxmlformats.org/spreadsheetml/2006/main" count="52" uniqueCount="37">
  <si>
    <t>国家专业队制式服装明细表</t>
  </si>
  <si>
    <t>序号</t>
  </si>
  <si>
    <t>产品名称</t>
  </si>
  <si>
    <t>计量单位</t>
  </si>
  <si>
    <t>数量</t>
  </si>
  <si>
    <t>图片</t>
  </si>
  <si>
    <t>备注</t>
  </si>
  <si>
    <t>抢险救援防护服（冬）</t>
  </si>
  <si>
    <t>件</t>
  </si>
  <si>
    <t>含帽子，腰带，带反光标志，防静电</t>
  </si>
  <si>
    <t>专业训练防护服棉帽（冬帽）</t>
  </si>
  <si>
    <t>顶</t>
  </si>
  <si>
    <t>专业训练防护服
（冬季大衣）</t>
  </si>
  <si>
    <t>防寒三件套</t>
  </si>
  <si>
    <t>套</t>
  </si>
  <si>
    <t>指挥员日常备勤防护服（夏）</t>
  </si>
  <si>
    <t>日常训练防护服
帽子</t>
  </si>
  <si>
    <t>指挥员日常备勤防护服（春秋）</t>
  </si>
  <si>
    <t>指挥员日常备勤防护服（冬）</t>
  </si>
  <si>
    <t>短袖体能训练服</t>
  </si>
  <si>
    <t>长袖体能训练服</t>
  </si>
  <si>
    <t>软胸徽</t>
  </si>
  <si>
    <t>个</t>
  </si>
  <si>
    <t>软胸号牌</t>
  </si>
  <si>
    <t>臂章</t>
  </si>
  <si>
    <t>编制外腰带</t>
  </si>
  <si>
    <t>条</t>
  </si>
  <si>
    <t>软帽徽</t>
  </si>
  <si>
    <t>金属帽徽</t>
  </si>
  <si>
    <t>抢险救援防护
头盔</t>
  </si>
  <si>
    <t>带挂矿灯的帽子</t>
  </si>
  <si>
    <t>作训鞋（夏）</t>
  </si>
  <si>
    <t>双</t>
  </si>
  <si>
    <t>训练鞋（冬）</t>
  </si>
  <si>
    <t>抢险救援靴</t>
  </si>
  <si>
    <t>作战靴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</si>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</sst>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name val="宋体"/>
      <charset val="134"/>
    </font>
    <font>
      <b/>
      <sz val="20"/>
      <name val="宋体"/>
      <charset val="134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b/>
      <sz val="10"/>
      <color rgb="FF00000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</cellStyleXfs>
  <cellXfs count="16"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3.png"/><Relationship Id="rId8" Type="http://schemas.openxmlformats.org/officeDocument/2006/relationships/image" Target="media/image12.png"/><Relationship Id="rId7" Type="http://schemas.openxmlformats.org/officeDocument/2006/relationships/image" Target="media/image11.png"/><Relationship Id="rId6" Type="http://schemas.openxmlformats.org/officeDocument/2006/relationships/image" Target="media/image10.png"/><Relationship Id="rId5" Type="http://schemas.openxmlformats.org/officeDocument/2006/relationships/image" Target="media/image9.jpeg"/><Relationship Id="rId4" Type="http://schemas.openxmlformats.org/officeDocument/2006/relationships/image" Target="media/image8.jpeg"/><Relationship Id="rId3" Type="http://schemas.openxmlformats.org/officeDocument/2006/relationships/image" Target="media/image7.png"/><Relationship Id="rId2" Type="http://schemas.openxmlformats.org/officeDocument/2006/relationships/image" Target="media/image6.png"/><Relationship Id="rId19" Type="http://schemas.openxmlformats.org/officeDocument/2006/relationships/image" Target="media/image23.png"/><Relationship Id="rId18" Type="http://schemas.openxmlformats.org/officeDocument/2006/relationships/image" Target="media/image22.png"/><Relationship Id="rId17" Type="http://schemas.openxmlformats.org/officeDocument/2006/relationships/image" Target="media/image21.png"/><Relationship Id="rId16" Type="http://schemas.openxmlformats.org/officeDocument/2006/relationships/image" Target="media/image20.png"/><Relationship Id="rId15" Type="http://schemas.openxmlformats.org/officeDocument/2006/relationships/image" Target="media/image19.png"/><Relationship Id="rId14" Type="http://schemas.openxmlformats.org/officeDocument/2006/relationships/image" Target="media/image18.png"/><Relationship Id="rId13" Type="http://schemas.openxmlformats.org/officeDocument/2006/relationships/image" Target="media/image17.png"/><Relationship Id="rId12" Type="http://schemas.openxmlformats.org/officeDocument/2006/relationships/image" Target="media/image16.png"/><Relationship Id="rId11" Type="http://schemas.openxmlformats.org/officeDocument/2006/relationships/image" Target="media/image15.png"/><Relationship Id="rId10" Type="http://schemas.openxmlformats.org/officeDocument/2006/relationships/image" Target="media/image14.pn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759460</xdr:colOff>
      <xdr:row>5</xdr:row>
      <xdr:rowOff>487045</xdr:rowOff>
    </xdr:from>
    <xdr:to>
      <xdr:col>5</xdr:col>
      <xdr:colOff>2540</xdr:colOff>
      <xdr:row>5</xdr:row>
      <xdr:rowOff>850265</xdr:rowOff>
    </xdr:to>
    <xdr:pic>
      <xdr:nvPicPr>
        <xdr:cNvPr id="6" name="image74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037330" y="6132195"/>
          <a:ext cx="767080" cy="36322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754380</xdr:colOff>
      <xdr:row>5</xdr:row>
      <xdr:rowOff>153035</xdr:rowOff>
    </xdr:from>
    <xdr:to>
      <xdr:col>4</xdr:col>
      <xdr:colOff>1381125</xdr:colOff>
      <xdr:row>5</xdr:row>
      <xdr:rowOff>421640</xdr:rowOff>
    </xdr:to>
    <xdr:pic>
      <xdr:nvPicPr>
        <xdr:cNvPr id="7" name="image75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032250" y="5798185"/>
          <a:ext cx="626745" cy="26860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1745615</xdr:colOff>
      <xdr:row>5</xdr:row>
      <xdr:rowOff>174625</xdr:rowOff>
    </xdr:from>
    <xdr:to>
      <xdr:col>4</xdr:col>
      <xdr:colOff>2258695</xdr:colOff>
      <xdr:row>5</xdr:row>
      <xdr:rowOff>788670</xdr:rowOff>
    </xdr:to>
    <xdr:pic>
      <xdr:nvPicPr>
        <xdr:cNvPr id="37" name="image76.jpe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801870" y="5819775"/>
          <a:ext cx="0" cy="6140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 editAs="oneCell">
    <xdr:from>
      <xdr:col>4</xdr:col>
      <xdr:colOff>250825</xdr:colOff>
      <xdr:row>21</xdr:row>
      <xdr:rowOff>97790</xdr:rowOff>
    </xdr:from>
    <xdr:to>
      <xdr:col>4</xdr:col>
      <xdr:colOff>1096010</xdr:colOff>
      <xdr:row>21</xdr:row>
      <xdr:rowOff>994410</xdr:rowOff>
    </xdr:to>
    <xdr:pic>
      <xdr:nvPicPr>
        <xdr:cNvPr id="43" name="图片 25" descr="750fb8f3d5a5845a607859b37376810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528695" y="25123140"/>
          <a:ext cx="845185" cy="89662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38100</xdr:colOff>
      <xdr:row>5</xdr:row>
      <xdr:rowOff>60325</xdr:rowOff>
    </xdr:from>
    <xdr:to>
      <xdr:col>4</xdr:col>
      <xdr:colOff>605155</xdr:colOff>
      <xdr:row>5</xdr:row>
      <xdr:rowOff>817880</xdr:rowOff>
    </xdr:to>
    <xdr:pic>
      <xdr:nvPicPr>
        <xdr:cNvPr id="50" name="image76.jpe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315970" y="5705475"/>
          <a:ext cx="567055" cy="757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tabSelected="1" view="pageBreakPreview" zoomScaleNormal="100" topLeftCell="A14" workbookViewId="0">
      <selection activeCell="G43" sqref="G43"/>
    </sheetView>
  </sheetViews>
  <sheetFormatPr defaultColWidth="9" defaultRowHeight="13.5" outlineLevelCol="5"/>
  <cols>
    <col min="1" max="1" width="6.50833333333333" customWidth="1"/>
    <col min="2" max="2" width="16.5083333333333" style="2" customWidth="1"/>
    <col min="3" max="3" width="11.125" customWidth="1"/>
    <col min="4" max="4" width="8.875" customWidth="1"/>
    <col min="5" max="5" width="20" customWidth="1"/>
    <col min="6" max="6" width="12.875" style="2" customWidth="1"/>
  </cols>
  <sheetData>
    <row r="1" ht="50" customHeight="1" spans="1:6">
      <c r="A1" s="3" t="s">
        <v>0</v>
      </c>
      <c r="B1" s="3"/>
      <c r="C1" s="3"/>
      <c r="D1" s="3"/>
      <c r="E1" s="3"/>
      <c r="F1" s="3"/>
    </row>
    <row r="2" ht="37.5" customHeight="1" spans="1:6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5" t="s">
        <v>6</v>
      </c>
    </row>
    <row r="3" ht="138" customHeight="1" spans="1:6">
      <c r="A3" s="6">
        <v>1</v>
      </c>
      <c r="B3" s="7" t="s">
        <v>7</v>
      </c>
      <c r="C3" s="8" t="s">
        <v>8</v>
      </c>
      <c r="D3" s="8">
        <v>31</v>
      </c>
      <c r="E3" s="9" t="str">
        <f>_xlfn.DISPIMG("ID_43E6E2CD269E409F847EA356FF8BEB65",1)</f>
        <v>=DISPIMG("ID_43E6E2CD269E409F847EA356FF8BEB65",1)</v>
      </c>
      <c r="F3" s="10" t="s">
        <v>9</v>
      </c>
    </row>
    <row r="4" ht="83" customHeight="1" spans="1:6">
      <c r="A4" s="6">
        <v>2</v>
      </c>
      <c r="B4" s="7" t="s">
        <v>10</v>
      </c>
      <c r="C4" s="8" t="s">
        <v>11</v>
      </c>
      <c r="D4" s="8">
        <v>31</v>
      </c>
      <c r="E4" s="9" t="str">
        <f>_xlfn.DISPIMG("ID_56045F2074C54A548C668CC5A824A1AA",1)</f>
        <v>=DISPIMG("ID_56045F2074C54A548C668CC5A824A1AA",1)</v>
      </c>
      <c r="F4" s="10"/>
    </row>
    <row r="5" ht="136" customHeight="1" spans="1:6">
      <c r="A5" s="11">
        <v>3</v>
      </c>
      <c r="B5" s="12" t="s">
        <v>12</v>
      </c>
      <c r="C5" s="13" t="s">
        <v>8</v>
      </c>
      <c r="D5" s="13">
        <v>31</v>
      </c>
      <c r="E5" s="14" t="str">
        <f>_xlfn.DISPIMG("ID_C04F35DB2ACA4681BD498AB0F577319B",1)</f>
        <v>=DISPIMG("ID_C04F35DB2ACA4681BD498AB0F577319B",1)</v>
      </c>
      <c r="F5" s="10"/>
    </row>
    <row r="6" ht="68" customHeight="1" spans="1:6">
      <c r="A6" s="6">
        <v>4</v>
      </c>
      <c r="B6" s="7" t="s">
        <v>13</v>
      </c>
      <c r="C6" s="8" t="s">
        <v>14</v>
      </c>
      <c r="D6" s="8">
        <v>31</v>
      </c>
      <c r="E6" s="9"/>
      <c r="F6" s="10"/>
    </row>
    <row r="7" ht="120" customHeight="1" spans="1:6">
      <c r="A7" s="6">
        <v>5</v>
      </c>
      <c r="B7" s="7" t="s">
        <v>15</v>
      </c>
      <c r="C7" s="8" t="s">
        <v>14</v>
      </c>
      <c r="D7" s="8">
        <v>31</v>
      </c>
      <c r="E7" s="9" t="str">
        <f>_xlfn.DISPIMG("ID_9409E41AF2E44EA2A14AA5E3FA5E6906",1)</f>
        <v>=DISPIMG("ID_9409E41AF2E44EA2A14AA5E3FA5E6906",1)</v>
      </c>
      <c r="F7" s="10"/>
    </row>
    <row r="8" ht="102" customHeight="1" spans="1:6">
      <c r="A8" s="6">
        <v>6</v>
      </c>
      <c r="B8" s="7" t="s">
        <v>16</v>
      </c>
      <c r="C8" s="8" t="s">
        <v>11</v>
      </c>
      <c r="D8" s="8">
        <v>31</v>
      </c>
      <c r="E8" s="9" t="str">
        <f>_xlfn.DISPIMG("ID_2CAA32869CB2455F83D9E760B6C9A144",1)</f>
        <v>=DISPIMG("ID_2CAA32869CB2455F83D9E760B6C9A144",1)</v>
      </c>
      <c r="F8" s="10"/>
    </row>
    <row r="9" ht="118" customHeight="1" spans="1:6">
      <c r="A9" s="6">
        <v>7</v>
      </c>
      <c r="B9" s="7" t="s">
        <v>17</v>
      </c>
      <c r="C9" s="8" t="s">
        <v>14</v>
      </c>
      <c r="D9" s="8">
        <v>31</v>
      </c>
      <c r="E9" s="9" t="str">
        <f>_xlfn.DISPIMG("ID_514299F34BA147FFA054864F75B9ACDF",1)</f>
        <v>=DISPIMG("ID_514299F34BA147FFA054864F75B9ACDF",1)</v>
      </c>
      <c r="F9" s="10"/>
    </row>
    <row r="10" ht="123" customHeight="1" spans="1:6">
      <c r="A10" s="11">
        <v>8</v>
      </c>
      <c r="B10" s="12" t="s">
        <v>18</v>
      </c>
      <c r="C10" s="13" t="s">
        <v>14</v>
      </c>
      <c r="D10" s="13">
        <v>31</v>
      </c>
      <c r="E10" s="14" t="str">
        <f>_xlfn.DISPIMG("ID_F6C8D0E4EEFA44EDABDDA5FF7334773A",1)</f>
        <v>=DISPIMG("ID_F6C8D0E4EEFA44EDABDDA5FF7334773A",1)</v>
      </c>
      <c r="F10" s="10"/>
    </row>
    <row r="11" ht="96" customHeight="1" spans="1:6">
      <c r="A11" s="6">
        <v>9</v>
      </c>
      <c r="B11" s="7" t="s">
        <v>19</v>
      </c>
      <c r="C11" s="8" t="s">
        <v>14</v>
      </c>
      <c r="D11" s="8">
        <v>31</v>
      </c>
      <c r="E11" s="9" t="str">
        <f>_xlfn.DISPIMG("ID_91295A0FC68043D8A004380B2382C013",1)</f>
        <v>=DISPIMG("ID_91295A0FC68043D8A004380B2382C013",1)</v>
      </c>
      <c r="F11" s="10"/>
    </row>
    <row r="12" ht="121" customHeight="1" spans="1:6">
      <c r="A12" s="6">
        <v>10</v>
      </c>
      <c r="B12" s="7" t="s">
        <v>20</v>
      </c>
      <c r="C12" s="8" t="s">
        <v>14</v>
      </c>
      <c r="D12" s="8">
        <v>31</v>
      </c>
      <c r="E12" s="9" t="str">
        <f>_xlfn.DISPIMG("ID_EF37553B640B41628934C883104BE5C0",1)</f>
        <v>=DISPIMG("ID_EF37553B640B41628934C883104BE5C0",1)</v>
      </c>
      <c r="F12" s="10"/>
    </row>
    <row r="13" ht="102" customHeight="1" spans="1:6">
      <c r="A13" s="6">
        <v>11</v>
      </c>
      <c r="B13" s="7" t="s">
        <v>21</v>
      </c>
      <c r="C13" s="8" t="s">
        <v>22</v>
      </c>
      <c r="D13" s="8">
        <v>62</v>
      </c>
      <c r="E13" s="9" t="str">
        <f>_xlfn.DISPIMG("ID_D943945252914FD9BA1330D51E5A4F5E",1)</f>
        <v>=DISPIMG("ID_D943945252914FD9BA1330D51E5A4F5E",1)</v>
      </c>
      <c r="F13" s="10"/>
    </row>
    <row r="14" ht="101" customHeight="1" spans="1:6">
      <c r="A14" s="6">
        <v>12</v>
      </c>
      <c r="B14" s="7" t="s">
        <v>23</v>
      </c>
      <c r="C14" s="8" t="s">
        <v>22</v>
      </c>
      <c r="D14" s="8">
        <v>62</v>
      </c>
      <c r="E14" s="9" t="str">
        <f>_xlfn.DISPIMG("ID_FC696029ACC343F7B53FAF0984C22DD2",1)</f>
        <v>=DISPIMG("ID_FC696029ACC343F7B53FAF0984C22DD2",1)</v>
      </c>
      <c r="F14" s="10"/>
    </row>
    <row r="15" ht="81" customHeight="1" spans="1:6">
      <c r="A15" s="6">
        <v>13</v>
      </c>
      <c r="B15" s="7" t="s">
        <v>24</v>
      </c>
      <c r="C15" s="8" t="s">
        <v>22</v>
      </c>
      <c r="D15" s="8">
        <v>62</v>
      </c>
      <c r="E15" s="9" t="str">
        <f>_xlfn.DISPIMG("ID_4EBE1144A1F546A497E8EE2FF066F0EF",1)</f>
        <v>=DISPIMG("ID_4EBE1144A1F546A497E8EE2FF066F0EF",1)</v>
      </c>
      <c r="F15" s="10"/>
    </row>
    <row r="16" ht="75" customHeight="1" spans="1:6">
      <c r="A16" s="6">
        <v>14</v>
      </c>
      <c r="B16" s="7" t="s">
        <v>25</v>
      </c>
      <c r="C16" s="8" t="s">
        <v>26</v>
      </c>
      <c r="D16" s="8">
        <v>31</v>
      </c>
      <c r="E16" s="9" t="str">
        <f>_xlfn.DISPIMG("ID_B66166D396DE4FA39D220E7DAD08C494",1)</f>
        <v>=DISPIMG("ID_B66166D396DE4FA39D220E7DAD08C494",1)</v>
      </c>
      <c r="F16" s="10"/>
    </row>
    <row r="17" ht="76" customHeight="1" spans="1:6">
      <c r="A17" s="6">
        <v>15</v>
      </c>
      <c r="B17" s="7" t="s">
        <v>27</v>
      </c>
      <c r="C17" s="8" t="s">
        <v>22</v>
      </c>
      <c r="D17" s="8">
        <v>31</v>
      </c>
      <c r="E17" s="9" t="str">
        <f>_xlfn.DISPIMG("ID_AB362559BF5440368DEBB7F651B380CB",1)</f>
        <v>=DISPIMG("ID_AB362559BF5440368DEBB7F651B380CB",1)</v>
      </c>
      <c r="F17" s="10"/>
    </row>
    <row r="18" ht="92" customHeight="1" spans="1:6">
      <c r="A18" s="6">
        <v>16</v>
      </c>
      <c r="B18" s="7" t="s">
        <v>28</v>
      </c>
      <c r="C18" s="8" t="s">
        <v>22</v>
      </c>
      <c r="D18" s="8">
        <v>31</v>
      </c>
      <c r="E18" s="9" t="str">
        <f>_xlfn.DISPIMG("ID_0FDAC55726734979BFCF8D7CC46CD6DC",1)</f>
        <v>=DISPIMG("ID_0FDAC55726734979BFCF8D7CC46CD6DC",1)</v>
      </c>
      <c r="F18" s="10"/>
    </row>
    <row r="19" s="1" customFormat="1" ht="86" customHeight="1" spans="1:6">
      <c r="A19" s="6">
        <v>17</v>
      </c>
      <c r="B19" s="7" t="s">
        <v>29</v>
      </c>
      <c r="C19" s="15" t="s">
        <v>11</v>
      </c>
      <c r="D19" s="15">
        <v>6</v>
      </c>
      <c r="E19" s="9" t="str">
        <f>_xlfn.DISPIMG("ID_C8ABF9858B3649EFBFCFE936B4E04CC2",1)</f>
        <v>=DISPIMG("ID_C8ABF9858B3649EFBFCFE936B4E04CC2",1)</v>
      </c>
      <c r="F19" s="10" t="s">
        <v>30</v>
      </c>
    </row>
    <row r="20" ht="80" customHeight="1" spans="1:6">
      <c r="A20" s="6">
        <v>18</v>
      </c>
      <c r="B20" s="7" t="s">
        <v>31</v>
      </c>
      <c r="C20" s="8" t="s">
        <v>32</v>
      </c>
      <c r="D20" s="8">
        <v>31</v>
      </c>
      <c r="E20" s="9" t="str">
        <f>_xlfn.DISPIMG("ID_5C412700CDB148A091EA4526EF369FF3",1)</f>
        <v>=DISPIMG("ID_5C412700CDB148A091EA4526EF369FF3",1)</v>
      </c>
      <c r="F20" s="10"/>
    </row>
    <row r="21" ht="85" customHeight="1" spans="1:6">
      <c r="A21" s="6">
        <v>19</v>
      </c>
      <c r="B21" s="7" t="s">
        <v>33</v>
      </c>
      <c r="C21" s="8" t="s">
        <v>32</v>
      </c>
      <c r="D21" s="8">
        <v>31</v>
      </c>
      <c r="E21" s="9" t="str">
        <f>_xlfn.DISPIMG("ID_B88949446F434BCB961FA6587B600403",1)</f>
        <v>=DISPIMG("ID_B88949446F434BCB961FA6587B600403",1)</v>
      </c>
      <c r="F21" s="10"/>
    </row>
    <row r="22" ht="85" customHeight="1" spans="1:6">
      <c r="A22" s="11">
        <v>20</v>
      </c>
      <c r="B22" s="12" t="s">
        <v>34</v>
      </c>
      <c r="C22" s="13" t="s">
        <v>32</v>
      </c>
      <c r="D22" s="13">
        <v>31</v>
      </c>
      <c r="E22" s="14"/>
      <c r="F22" s="10"/>
    </row>
    <row r="23" ht="78" customHeight="1" spans="1:6">
      <c r="A23" s="6">
        <v>21</v>
      </c>
      <c r="B23" s="7" t="s">
        <v>35</v>
      </c>
      <c r="C23" s="8" t="s">
        <v>32</v>
      </c>
      <c r="D23" s="8">
        <v>31</v>
      </c>
      <c r="E23" s="9" t="str">
        <f>_xlfn.DISPIMG("ID_BE20DC7FAAC242F08022539462801A53",1)</f>
        <v>=DISPIMG("ID_BE20DC7FAAC242F08022539462801A53",1)</v>
      </c>
      <c r="F23" s="10"/>
    </row>
    <row r="24" ht="36" customHeight="1" spans="1:6">
      <c r="A24" s="6"/>
      <c r="B24" s="7" t="s">
        <v>36</v>
      </c>
      <c r="C24" s="8"/>
      <c r="D24" s="8"/>
      <c r="E24" s="9"/>
      <c r="F24" s="10"/>
    </row>
  </sheetData>
  <autoFilter ref="A2:F24">
    <extLst/>
  </autoFilter>
  <mergeCells count="1">
    <mergeCell ref="A1:F1"/>
  </mergeCells>
  <pageMargins left="0.590203972313348" right="0.393006416756337" top="0.550625643392248" bottom="0.550625643392248" header="0.314544012227396" footer="0.314544012227396"/>
  <pageSetup paperSize="9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张宇</cp:lastModifiedBy>
  <cp:revision>0</cp:revision>
  <dcterms:created xsi:type="dcterms:W3CDTF">2006-09-13T11:21:00Z</dcterms:created>
  <dcterms:modified xsi:type="dcterms:W3CDTF">2024-02-21T03:26:44Z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20B1A1A03C71477398DFEA2D7431EEB2</vt:lpwstr>
  </property>
</Properties>
</file>