
<file path=[Content_Types].xml><?xml version="1.0" encoding="utf-8"?>
<Types xmlns="http://schemas.openxmlformats.org/package/2006/content-types">
  <Default Extension="jpeg" ContentType="image/jpeg"/>
  <Default Extension="JPG" ContentType="image/.jpg"/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ellimages.xml" ContentType="application/vnd.wps-officedocument.cellimage+xml"/>
  <Override PartName="/xl/customStorage/customStorage.xml" ContentType="application/vnd.wps-officedocument.customStorage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19635" windowHeight="7695"/>
  </bookViews>
  <sheets>
    <sheet name="Sheet1" sheetId="6" r:id="rId1"/>
  </sheets>
  <definedNames>
    <definedName name="_xlnm.Print_Titles" localSheetId="0">Sheet1!$2:$2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ellimages.xml><?xml version="1.0" encoding="utf-8"?>
<etc:cellImages xmlns:xdr="http://schemas.openxmlformats.org/drawingml/2006/spreadsheetDrawing" xmlns:r="http://schemas.openxmlformats.org/officeDocument/2006/relationships" xmlns:a="http://schemas.openxmlformats.org/drawingml/2006/main" xmlns:etc="http://www.wps.cn/officeDocument/2017/etCustomData">
  <etc:cellImage>
    <xdr:pic>
      <xdr:nvPicPr>
        <xdr:cNvPr id="4" name="ID_02970C2370EC48ADBF6874745D87C31B" descr="lQDPKdiKSdo-bNPNA1HNBNKw9xtNpZwuhvEIKONpvNqcAA_1234_849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0323830" y="37500560"/>
          <a:ext cx="2007870" cy="1034415"/>
        </a:xfrm>
        <a:prstGeom prst="rect">
          <a:avLst/>
        </a:prstGeom>
      </xdr:spPr>
    </xdr:pic>
  </etc:cellImage>
  <etc:cellImage>
    <xdr:pic>
      <xdr:nvPicPr>
        <xdr:cNvPr id="2" name="ID_F7A7BDFB913140AFBBCEDA7E16EB6F89" descr="lQDPJwHcbGZ7BHPNAyjNA0mwwqO0MYP0vloIKPkC-f7GAA_841_808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146030" y="39967535"/>
          <a:ext cx="1644650" cy="1593850"/>
        </a:xfrm>
        <a:prstGeom prst="rect">
          <a:avLst/>
        </a:prstGeom>
      </xdr:spPr>
    </xdr:pic>
  </etc:cellImage>
  <etc:cellImage>
    <xdr:pic>
      <xdr:nvPicPr>
        <xdr:cNvPr id="5" name="ID_C7C22EC7CC7F4B9FBFE6FB1983C049DC" descr="lQDPJxqggsjuQlPNApDNAuyw63TxKF18OZcIKPlG8NW5AA_748_656"/>
        <xdr:cNvPicPr>
          <a:picLocks noChangeAspect="1"/>
        </xdr:cNvPicPr>
      </xdr:nvPicPr>
      <xdr:blipFill>
        <a:blip r:embed="rId3"/>
        <a:srcRect l="483" t="-1832" r="1931" b="5496"/>
        <a:stretch>
          <a:fillRect/>
        </a:stretch>
      </xdr:blipFill>
      <xdr:spPr>
        <a:xfrm>
          <a:off x="10317480" y="38642925"/>
          <a:ext cx="1925320" cy="881380"/>
        </a:xfrm>
        <a:prstGeom prst="rect">
          <a:avLst/>
        </a:prstGeom>
      </xdr:spPr>
    </xdr:pic>
  </etc:cellImage>
  <etc:cellImage>
    <xdr:pic>
      <xdr:nvPicPr>
        <xdr:cNvPr id="7" name="ID_5F99946C46FE4C3B8D075B2D6927FF71" descr="lQDPJwmSBs8PFlPNAvDNAl6whAjBDE-8EZgIKPkdR-AWAA_606_752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9131300" y="40509825"/>
          <a:ext cx="5773420" cy="7229475"/>
        </a:xfrm>
        <a:prstGeom prst="rect">
          <a:avLst/>
        </a:prstGeom>
      </xdr:spPr>
    </xdr:pic>
  </etc:cellImage>
</etc:cellImages>
</file>

<file path=xl/sharedStrings.xml><?xml version="1.0" encoding="utf-8"?>
<sst xmlns="http://schemas.openxmlformats.org/spreadsheetml/2006/main" count="264" uniqueCount="167">
  <si>
    <t>昌吉市建国路社区卫生服务中心2025年第三季度办公用品计划申请表</t>
  </si>
  <si>
    <t>序号</t>
  </si>
  <si>
    <t>办公用品名称</t>
  </si>
  <si>
    <t>规格</t>
  </si>
  <si>
    <t>单位</t>
  </si>
  <si>
    <t>计免科</t>
  </si>
  <si>
    <t>医疗科</t>
  </si>
  <si>
    <t>妇幼科</t>
  </si>
  <si>
    <t>综合办</t>
  </si>
  <si>
    <t>收费室</t>
  </si>
  <si>
    <t>药械科</t>
  </si>
  <si>
    <t>护士站</t>
  </si>
  <si>
    <t>公卫科</t>
  </si>
  <si>
    <t>医技科</t>
  </si>
  <si>
    <t>中医科</t>
  </si>
  <si>
    <t>合计数量</t>
  </si>
  <si>
    <t>单价</t>
  </si>
  <si>
    <t>金额</t>
  </si>
  <si>
    <t>备注</t>
  </si>
  <si>
    <t>参考图片</t>
  </si>
  <si>
    <t>得力A4办公用纸</t>
  </si>
  <si>
    <t>500张/包，80克重</t>
  </si>
  <si>
    <t>包</t>
  </si>
  <si>
    <t>得力A4彩色复印纸（浅蓝色）</t>
  </si>
  <si>
    <t>100张/包，80克厚度</t>
  </si>
  <si>
    <t>A4加厚牛皮硬卡纸（装订档案卷皮）</t>
  </si>
  <si>
    <t>A4,160克重</t>
  </si>
  <si>
    <t>套</t>
  </si>
  <si>
    <t>得力A5纸办公用纸</t>
  </si>
  <si>
    <t>会议记录本</t>
  </si>
  <si>
    <t>B5大小</t>
  </si>
  <si>
    <t>本</t>
  </si>
  <si>
    <t>口取贴便签自粘贴纸（小号）</t>
  </si>
  <si>
    <t>20张/包
28*19mm</t>
  </si>
  <si>
    <t>口取贴便签自粘贴纸（中号）</t>
  </si>
  <si>
    <t>20张/包
38*24mm</t>
  </si>
  <si>
    <t>口取贴便签自粘贴纸（大号）</t>
  </si>
  <si>
    <t>20张/包
64*38mm</t>
  </si>
  <si>
    <t>得力按动笔 （黑色）</t>
  </si>
  <si>
    <t>/</t>
  </si>
  <si>
    <t>支</t>
  </si>
  <si>
    <t>得力按动笔 （蓝黑色）</t>
  </si>
  <si>
    <t>得力按动笔 （红色）</t>
  </si>
  <si>
    <t>普通中性笔（黑色）</t>
  </si>
  <si>
    <t>普通中性笔（红色）</t>
  </si>
  <si>
    <t>可擦笔</t>
  </si>
  <si>
    <t>24（黑色）</t>
  </si>
  <si>
    <t>得力按动笔笔芯（黑色）</t>
  </si>
  <si>
    <t>得力按动笔笔芯（蓝黑色）</t>
  </si>
  <si>
    <t>得力按动笔笔芯（红色）</t>
  </si>
  <si>
    <t>得力木头铅笔</t>
  </si>
  <si>
    <t>可擦笔笔芯</t>
  </si>
  <si>
    <t>得力记号笔（蓝色）</t>
  </si>
  <si>
    <t>盒</t>
  </si>
  <si>
    <t>得力记号笔（红色）</t>
  </si>
  <si>
    <t>得力双头记号笔
（黑色勾线笔）</t>
  </si>
  <si>
    <t>1（蓝色）</t>
  </si>
  <si>
    <t>拉杆夹（小号）</t>
  </si>
  <si>
    <t>侧宽10mm、PP塑面0.2mm厚度，（要质量好的，质量不好的调换费用由发货商家自行承担）</t>
  </si>
  <si>
    <t>个</t>
  </si>
  <si>
    <t>拉杆夹（中号）</t>
  </si>
  <si>
    <t>侧宽13mm、PP塑面0.2mm厚度，（要质量好的，质量不好的调换费用由发货商家自行承担）</t>
  </si>
  <si>
    <t>拉杆夹（大号）</t>
  </si>
  <si>
    <t>侧宽23mm、PP塑面0.2mm厚度，（要质量好的，质量不好的调换费用由发货商家自行承担）</t>
  </si>
  <si>
    <t>档案盒（中号）</t>
  </si>
  <si>
    <t>厚度75mm /蓝色（0.86mm的加厚PP材质款）</t>
  </si>
  <si>
    <t>蓝色</t>
  </si>
  <si>
    <t>档案盒（大号）</t>
  </si>
  <si>
    <t>厚度100mm /蓝色（0.86mm的加厚PP材质款）</t>
  </si>
  <si>
    <t>南孚电池（5号）</t>
  </si>
  <si>
    <t>粒</t>
  </si>
  <si>
    <t>南孚电池（7号）</t>
  </si>
  <si>
    <t>订书机</t>
  </si>
  <si>
    <t>普通办公使用（得力牌）</t>
  </si>
  <si>
    <t>得力牌（中号）
可订70页</t>
  </si>
  <si>
    <t>订书针</t>
  </si>
  <si>
    <t>1000枚/盒
24/6</t>
  </si>
  <si>
    <t>1000枚/盒
23/13</t>
  </si>
  <si>
    <t xml:space="preserve"> 回形针</t>
  </si>
  <si>
    <t>普通大小</t>
  </si>
  <si>
    <t>得力计算器</t>
  </si>
  <si>
    <t>17.5cm*13cm
（真人发音）</t>
  </si>
  <si>
    <t>20cm*15cm
（真人发音）</t>
  </si>
  <si>
    <t>得力固体胶棒</t>
  </si>
  <si>
    <t>21g</t>
  </si>
  <si>
    <t>36g</t>
  </si>
  <si>
    <t>液体胶水</t>
  </si>
  <si>
    <t>长方形印尼</t>
  </si>
  <si>
    <t>红色</t>
  </si>
  <si>
    <t>得力修正带</t>
  </si>
  <si>
    <t>要质量好的</t>
  </si>
  <si>
    <t>得力剪刀</t>
  </si>
  <si>
    <t>把</t>
  </si>
  <si>
    <t>可更换刀片的美工刀</t>
  </si>
  <si>
    <t>有大小要求的请备注清楚</t>
  </si>
  <si>
    <t>橡皮</t>
  </si>
  <si>
    <t>透明胶带</t>
  </si>
  <si>
    <t>宽胶带</t>
  </si>
  <si>
    <t>卷</t>
  </si>
  <si>
    <t>小号的</t>
  </si>
  <si>
    <t>粘钩</t>
  </si>
  <si>
    <t>海绵缸</t>
  </si>
  <si>
    <t>清洁用乳胶橡胶手套（普通）</t>
  </si>
  <si>
    <t>双</t>
  </si>
  <si>
    <t>2（S码）</t>
  </si>
  <si>
    <t>黑色垃圾袋（小号）</t>
  </si>
  <si>
    <t>50个/把（32x52cm,厚3.5丝，手提式）</t>
  </si>
  <si>
    <t>黑色垃圾袋（中号）</t>
  </si>
  <si>
    <t>50个/把（40x60cm,厚3.5丝，手提式）</t>
  </si>
  <si>
    <t>黑色垃圾袋（大号）</t>
  </si>
  <si>
    <t>50个/把（130x150cm,特厚4丝，平口）</t>
  </si>
  <si>
    <t>碧浪洗衣粉</t>
  </si>
  <si>
    <t>250g</t>
  </si>
  <si>
    <t>袋</t>
  </si>
  <si>
    <t>雕牌肥皂</t>
  </si>
  <si>
    <t>块</t>
  </si>
  <si>
    <t>拖把</t>
  </si>
  <si>
    <t>白色棉线绳</t>
  </si>
  <si>
    <t>钢丝球</t>
  </si>
  <si>
    <t>4个/包</t>
  </si>
  <si>
    <t>键盘</t>
  </si>
  <si>
    <t>1
USB接口</t>
  </si>
  <si>
    <t>得力鼠标</t>
  </si>
  <si>
    <t>白色空白处方纸</t>
  </si>
  <si>
    <t>19.5*13.5cm
 5000张/捆</t>
  </si>
  <si>
    <t>捆</t>
  </si>
  <si>
    <t>白色
                    5000张/捆</t>
  </si>
  <si>
    <t>绿色空白处方纸</t>
  </si>
  <si>
    <t>19.5*13.5cm 
5000张/捆</t>
  </si>
  <si>
    <t>浅绿色
           5000张/捆</t>
  </si>
  <si>
    <t>得力A3纸办公用纸</t>
  </si>
  <si>
    <t>擦车毛巾（中厚）</t>
  </si>
  <si>
    <t>60cm*160cm</t>
  </si>
  <si>
    <t>条</t>
  </si>
  <si>
    <t>白毛线手套</t>
  </si>
  <si>
    <t>小毛巾</t>
  </si>
  <si>
    <t>30*30
白色</t>
  </si>
  <si>
    <t>绿伞水垢清除液</t>
  </si>
  <si>
    <t>550g/瓶</t>
  </si>
  <si>
    <t>瓶</t>
  </si>
  <si>
    <t>空气清新剂</t>
  </si>
  <si>
    <t>500g/瓶</t>
  </si>
  <si>
    <t>双筒纸杯架</t>
  </si>
  <si>
    <t>约能放至80个杯子</t>
  </si>
  <si>
    <t>三联单打印纸</t>
  </si>
  <si>
    <t>一等份 彩色</t>
  </si>
  <si>
    <t>件</t>
  </si>
  <si>
    <t>抓药手套</t>
  </si>
  <si>
    <t>中号</t>
  </si>
  <si>
    <t>刻字印章</t>
  </si>
  <si>
    <t>长方形（长1.4cm宽0.5cm）</t>
  </si>
  <si>
    <r>
      <rPr>
        <sz val="9"/>
        <color rgb="FFFF0000"/>
        <rFont val="宋体"/>
        <charset val="134"/>
      </rPr>
      <t xml:space="preserve">刻章内容：
</t>
    </r>
    <r>
      <rPr>
        <sz val="9"/>
        <color rgb="FF000000"/>
        <rFont val="宋体"/>
        <charset val="134"/>
      </rPr>
      <t>未检出</t>
    </r>
  </si>
  <si>
    <t>长方形（长4cm宽0.6cm）</t>
  </si>
  <si>
    <r>
      <rPr>
        <sz val="6"/>
        <color rgb="FFFF0000"/>
        <rFont val="宋体"/>
        <charset val="134"/>
      </rPr>
      <t>刻章内容：</t>
    </r>
    <r>
      <rPr>
        <sz val="6"/>
        <color rgb="FF000000"/>
        <rFont val="宋体"/>
        <charset val="134"/>
      </rPr>
      <t xml:space="preserve">
昌吉市建国路社区卫生服务中心</t>
    </r>
  </si>
  <si>
    <t>圆形（直径4.6cm）</t>
  </si>
  <si>
    <r>
      <rPr>
        <sz val="6"/>
        <color rgb="FFFF0000"/>
        <rFont val="宋体"/>
        <charset val="134"/>
      </rPr>
      <t>刻章内容：</t>
    </r>
    <r>
      <rPr>
        <sz val="6"/>
        <color rgb="FF000000"/>
        <rFont val="宋体"/>
        <charset val="134"/>
      </rPr>
      <t xml:space="preserve">
上：昌吉市建国路社区卫生服务中心      下：健康体检专用章</t>
    </r>
  </si>
  <si>
    <t>圆形（直径2.9cm）</t>
  </si>
  <si>
    <r>
      <rPr>
        <sz val="6"/>
        <color rgb="FFFF0000"/>
        <rFont val="宋体"/>
        <charset val="134"/>
      </rPr>
      <t>刻章内容：</t>
    </r>
    <r>
      <rPr>
        <sz val="6"/>
        <color rgb="FF000000"/>
        <rFont val="宋体"/>
        <charset val="134"/>
      </rPr>
      <t xml:space="preserve">
上：健康证明              下：专用章</t>
    </r>
  </si>
  <si>
    <t>USB转网线接口转换器</t>
  </si>
  <si>
    <t>常规</t>
  </si>
  <si>
    <t>夹板拖把替换布</t>
  </si>
  <si>
    <t>40*30</t>
  </si>
  <si>
    <t>康师傅红烧牛肉面</t>
  </si>
  <si>
    <t>24袋装/件</t>
  </si>
  <si>
    <t>远效期</t>
  </si>
  <si>
    <t>预计合计金额：（单位：元）</t>
  </si>
  <si>
    <t>柒仟叁佰柒拾肆元陆角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</si>
</sst>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40">
    <font>
      <sz val="12"/>
      <color theme="1"/>
      <name val="等线"/>
      <charset val="134"/>
      <scheme val="minor"/>
    </font>
    <font>
      <sz val="10"/>
      <color rgb="FF000000"/>
      <name val="等线"/>
      <charset val="134"/>
    </font>
    <font>
      <sz val="10"/>
      <color rgb="FF000000"/>
      <name val="宋体"/>
      <charset val="134"/>
    </font>
    <font>
      <sz val="12"/>
      <color rgb="FF000000"/>
      <name val="宋体"/>
      <charset val="134"/>
    </font>
    <font>
      <sz val="11"/>
      <color rgb="FF000000"/>
      <name val="宋体"/>
      <charset val="134"/>
    </font>
    <font>
      <sz val="9"/>
      <color rgb="FF000000"/>
      <name val="宋体"/>
      <charset val="134"/>
    </font>
    <font>
      <sz val="12"/>
      <color rgb="FF000000"/>
      <name val="等线"/>
      <charset val="134"/>
    </font>
    <font>
      <b/>
      <sz val="18"/>
      <color rgb="FF000000"/>
      <name val="宋体"/>
      <charset val="134"/>
    </font>
    <font>
      <b/>
      <sz val="9"/>
      <color rgb="FF000000"/>
      <name val="宋体"/>
      <charset val="134"/>
    </font>
    <font>
      <b/>
      <sz val="10"/>
      <color rgb="FF000000"/>
      <name val="宋体"/>
      <charset val="134"/>
    </font>
    <font>
      <b/>
      <sz val="10"/>
      <name val="宋体"/>
      <charset val="134"/>
    </font>
    <font>
      <b/>
      <sz val="11"/>
      <color rgb="FF000000"/>
      <name val="宋体"/>
      <charset val="134"/>
    </font>
    <font>
      <sz val="8"/>
      <color rgb="FF000000"/>
      <name val="宋体"/>
      <charset val="134"/>
    </font>
    <font>
      <b/>
      <sz val="12"/>
      <color rgb="FFFF0000"/>
      <name val="宋体"/>
      <charset val="134"/>
    </font>
    <font>
      <sz val="11"/>
      <name val="宋体"/>
      <charset val="134"/>
    </font>
    <font>
      <sz val="11"/>
      <color rgb="FFFF0000"/>
      <name val="宋体"/>
      <charset val="134"/>
    </font>
    <font>
      <sz val="9"/>
      <color rgb="FFFF0000"/>
      <name val="宋体"/>
      <charset val="134"/>
    </font>
    <font>
      <u/>
      <sz val="10"/>
      <color rgb="FF800080"/>
      <name val="等线"/>
      <charset val="134"/>
      <scheme val="minor"/>
    </font>
    <font>
      <sz val="6"/>
      <color rgb="FFFF0000"/>
      <name val="宋体"/>
      <charset val="134"/>
    </font>
    <font>
      <sz val="11"/>
      <color theme="1"/>
      <name val="等线"/>
      <charset val="134"/>
      <scheme val="minor"/>
    </font>
    <font>
      <u/>
      <sz val="10"/>
      <color theme="10"/>
      <name val="等线"/>
      <charset val="134"/>
      <scheme val="minor"/>
    </font>
    <font>
      <u/>
      <sz val="11"/>
      <color rgb="FF800080"/>
      <name val="等线"/>
      <charset val="0"/>
      <scheme val="minor"/>
    </font>
    <font>
      <sz val="11"/>
      <color rgb="FFFF0000"/>
      <name val="等线"/>
      <charset val="0"/>
      <scheme val="minor"/>
    </font>
    <font>
      <b/>
      <sz val="18"/>
      <color theme="3"/>
      <name val="等线"/>
      <charset val="134"/>
      <scheme val="minor"/>
    </font>
    <font>
      <i/>
      <sz val="11"/>
      <color rgb="FF7F7F7F"/>
      <name val="等线"/>
      <charset val="0"/>
      <scheme val="minor"/>
    </font>
    <font>
      <b/>
      <sz val="15"/>
      <color theme="3"/>
      <name val="等线"/>
      <charset val="134"/>
      <scheme val="minor"/>
    </font>
    <font>
      <b/>
      <sz val="13"/>
      <color theme="3"/>
      <name val="等线"/>
      <charset val="134"/>
      <scheme val="minor"/>
    </font>
    <font>
      <b/>
      <sz val="11"/>
      <color theme="3"/>
      <name val="等线"/>
      <charset val="134"/>
      <scheme val="minor"/>
    </font>
    <font>
      <sz val="11"/>
      <color rgb="FF3F3F76"/>
      <name val="等线"/>
      <charset val="0"/>
      <scheme val="minor"/>
    </font>
    <font>
      <b/>
      <sz val="11"/>
      <color rgb="FF3F3F3F"/>
      <name val="等线"/>
      <charset val="0"/>
      <scheme val="minor"/>
    </font>
    <font>
      <b/>
      <sz val="11"/>
      <color rgb="FFFA7D00"/>
      <name val="等线"/>
      <charset val="0"/>
      <scheme val="minor"/>
    </font>
    <font>
      <b/>
      <sz val="11"/>
      <color rgb="FFFFFFFF"/>
      <name val="等线"/>
      <charset val="0"/>
      <scheme val="minor"/>
    </font>
    <font>
      <sz val="11"/>
      <color rgb="FFFA7D00"/>
      <name val="等线"/>
      <charset val="0"/>
      <scheme val="minor"/>
    </font>
    <font>
      <b/>
      <sz val="11"/>
      <color theme="1"/>
      <name val="等线"/>
      <charset val="0"/>
      <scheme val="minor"/>
    </font>
    <font>
      <sz val="11"/>
      <color rgb="FF006100"/>
      <name val="等线"/>
      <charset val="0"/>
      <scheme val="minor"/>
    </font>
    <font>
      <sz val="11"/>
      <color rgb="FF9C0006"/>
      <name val="等线"/>
      <charset val="0"/>
      <scheme val="minor"/>
    </font>
    <font>
      <sz val="11"/>
      <color rgb="FF9C6500"/>
      <name val="等线"/>
      <charset val="0"/>
      <scheme val="minor"/>
    </font>
    <font>
      <sz val="11"/>
      <color theme="0"/>
      <name val="等线"/>
      <charset val="0"/>
      <scheme val="minor"/>
    </font>
    <font>
      <sz val="11"/>
      <color theme="1"/>
      <name val="等线"/>
      <charset val="0"/>
      <scheme val="minor"/>
    </font>
    <font>
      <sz val="6"/>
      <color rgb="FF000000"/>
      <name val="宋体"/>
      <charset val="134"/>
    </font>
  </fonts>
  <fills count="42">
    <fill>
      <patternFill patternType="none"/>
    </fill>
    <fill>
      <patternFill patternType="gray125"/>
    </fill>
    <fill>
      <patternFill patternType="solid">
        <fgColor theme="6"/>
        <bgColor indexed="64"/>
      </patternFill>
    </fill>
    <fill>
      <patternFill patternType="solid">
        <fgColor theme="8" tint="0.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8"/>
        <bgColor indexed="64"/>
      </patternFill>
    </fill>
    <fill>
      <patternFill patternType="solid">
        <fgColor theme="6" tint="0.4"/>
        <bgColor indexed="64"/>
      </patternFill>
    </fill>
    <fill>
      <patternFill patternType="solid">
        <fgColor theme="6" tint="0.6"/>
        <bgColor indexed="64"/>
      </patternFill>
    </fill>
    <fill>
      <patternFill patternType="solid">
        <fgColor theme="8" tint="0.8"/>
        <bgColor indexed="64"/>
      </patternFill>
    </fill>
    <fill>
      <patternFill patternType="solid">
        <fgColor theme="4" tint="0.6"/>
        <bgColor indexed="64"/>
      </patternFill>
    </fill>
    <fill>
      <patternFill patternType="solid">
        <fgColor theme="7" tint="0.6"/>
        <bgColor indexed="64"/>
      </patternFill>
    </fill>
    <fill>
      <patternFill patternType="solid">
        <fgColor theme="7" tint="0.4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7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19" fillId="0" borderId="0" applyFont="0" applyFill="0" applyBorder="0" applyAlignment="0" applyProtection="0">
      <alignment vertical="center"/>
    </xf>
    <xf numFmtId="44" fontId="19" fillId="0" borderId="0" applyFont="0" applyFill="0" applyBorder="0" applyAlignment="0" applyProtection="0">
      <alignment vertical="center"/>
    </xf>
    <xf numFmtId="9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2" fontId="19" fillId="0" borderId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19" fillId="12" borderId="9" applyNumberFormat="0" applyFont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5" fillId="0" borderId="10" applyNumberFormat="0" applyFill="0" applyAlignment="0" applyProtection="0">
      <alignment vertical="center"/>
    </xf>
    <xf numFmtId="0" fontId="26" fillId="0" borderId="10" applyNumberFormat="0" applyFill="0" applyAlignment="0" applyProtection="0">
      <alignment vertical="center"/>
    </xf>
    <xf numFmtId="0" fontId="27" fillId="0" borderId="11" applyNumberFormat="0" applyFill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8" fillId="13" borderId="12" applyNumberFormat="0" applyAlignment="0" applyProtection="0">
      <alignment vertical="center"/>
    </xf>
    <xf numFmtId="0" fontId="29" fillId="14" borderId="13" applyNumberFormat="0" applyAlignment="0" applyProtection="0">
      <alignment vertical="center"/>
    </xf>
    <xf numFmtId="0" fontId="30" fillId="14" borderId="12" applyNumberFormat="0" applyAlignment="0" applyProtection="0">
      <alignment vertical="center"/>
    </xf>
    <xf numFmtId="0" fontId="31" fillId="15" borderId="14" applyNumberFormat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4" fillId="16" borderId="0" applyNumberFormat="0" applyBorder="0" applyAlignment="0" applyProtection="0">
      <alignment vertical="center"/>
    </xf>
    <xf numFmtId="0" fontId="35" fillId="17" borderId="0" applyNumberFormat="0" applyBorder="0" applyAlignment="0" applyProtection="0">
      <alignment vertical="center"/>
    </xf>
    <xf numFmtId="0" fontId="36" fillId="18" borderId="0" applyNumberFormat="0" applyBorder="0" applyAlignment="0" applyProtection="0">
      <alignment vertical="center"/>
    </xf>
    <xf numFmtId="0" fontId="37" fillId="19" borderId="0" applyNumberFormat="0" applyBorder="0" applyAlignment="0" applyProtection="0">
      <alignment vertical="center"/>
    </xf>
    <xf numFmtId="0" fontId="38" fillId="20" borderId="0" applyNumberFormat="0" applyBorder="0" applyAlignment="0" applyProtection="0">
      <alignment vertical="center"/>
    </xf>
    <xf numFmtId="0" fontId="38" fillId="21" borderId="0" applyNumberFormat="0" applyBorder="0" applyAlignment="0" applyProtection="0">
      <alignment vertical="center"/>
    </xf>
    <xf numFmtId="0" fontId="37" fillId="22" borderId="0" applyNumberFormat="0" applyBorder="0" applyAlignment="0" applyProtection="0">
      <alignment vertical="center"/>
    </xf>
    <xf numFmtId="0" fontId="37" fillId="23" borderId="0" applyNumberFormat="0" applyBorder="0" applyAlignment="0" applyProtection="0">
      <alignment vertical="center"/>
    </xf>
    <xf numFmtId="0" fontId="38" fillId="24" borderId="0" applyNumberFormat="0" applyBorder="0" applyAlignment="0" applyProtection="0">
      <alignment vertical="center"/>
    </xf>
    <xf numFmtId="0" fontId="38" fillId="25" borderId="0" applyNumberFormat="0" applyBorder="0" applyAlignment="0" applyProtection="0">
      <alignment vertical="center"/>
    </xf>
    <xf numFmtId="0" fontId="37" fillId="26" borderId="0" applyNumberFormat="0" applyBorder="0" applyAlignment="0" applyProtection="0">
      <alignment vertical="center"/>
    </xf>
    <xf numFmtId="0" fontId="37" fillId="2" borderId="0" applyNumberFormat="0" applyBorder="0" applyAlignment="0" applyProtection="0">
      <alignment vertical="center"/>
    </xf>
    <xf numFmtId="0" fontId="38" fillId="27" borderId="0" applyNumberFormat="0" applyBorder="0" applyAlignment="0" applyProtection="0">
      <alignment vertical="center"/>
    </xf>
    <xf numFmtId="0" fontId="38" fillId="28" borderId="0" applyNumberFormat="0" applyBorder="0" applyAlignment="0" applyProtection="0">
      <alignment vertical="center"/>
    </xf>
    <xf numFmtId="0" fontId="37" fillId="29" borderId="0" applyNumberFormat="0" applyBorder="0" applyAlignment="0" applyProtection="0">
      <alignment vertical="center"/>
    </xf>
    <xf numFmtId="0" fontId="37" fillId="30" borderId="0" applyNumberFormat="0" applyBorder="0" applyAlignment="0" applyProtection="0">
      <alignment vertical="center"/>
    </xf>
    <xf numFmtId="0" fontId="38" fillId="31" borderId="0" applyNumberFormat="0" applyBorder="0" applyAlignment="0" applyProtection="0">
      <alignment vertical="center"/>
    </xf>
    <xf numFmtId="0" fontId="38" fillId="32" borderId="0" applyNumberFormat="0" applyBorder="0" applyAlignment="0" applyProtection="0">
      <alignment vertical="center"/>
    </xf>
    <xf numFmtId="0" fontId="37" fillId="33" borderId="0" applyNumberFormat="0" applyBorder="0" applyAlignment="0" applyProtection="0">
      <alignment vertical="center"/>
    </xf>
    <xf numFmtId="0" fontId="37" fillId="34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37" fillId="38" borderId="0" applyNumberFormat="0" applyBorder="0" applyAlignment="0" applyProtection="0">
      <alignment vertical="center"/>
    </xf>
    <xf numFmtId="0" fontId="38" fillId="39" borderId="0" applyNumberFormat="0" applyBorder="0" applyAlignment="0" applyProtection="0">
      <alignment vertical="center"/>
    </xf>
    <xf numFmtId="0" fontId="38" fillId="40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</cellStyleXfs>
  <cellXfs count="66">
    <xf numFmtId="0" fontId="0" fillId="0" borderId="0" xfId="0">
      <alignment vertical="center"/>
    </xf>
    <xf numFmtId="0" fontId="0" fillId="0" borderId="0" xfId="0" applyFill="1">
      <alignment vertical="center"/>
    </xf>
    <xf numFmtId="0" fontId="1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0" fontId="4" fillId="0" borderId="0" xfId="0" applyFont="1" applyFill="1" applyAlignment="1">
      <alignment horizontal="center" vertical="center"/>
    </xf>
    <xf numFmtId="0" fontId="5" fillId="0" borderId="0" xfId="0" applyFont="1" applyFill="1" applyAlignment="1">
      <alignment horizontal="center" vertical="center"/>
    </xf>
    <xf numFmtId="0" fontId="6" fillId="0" borderId="0" xfId="0" applyFont="1" applyFill="1" applyAlignment="1">
      <alignment horizontal="center" vertical="center"/>
    </xf>
    <xf numFmtId="0" fontId="7" fillId="0" borderId="0" xfId="0" applyFont="1" applyFill="1" applyAlignment="1">
      <alignment horizontal="center" vertical="center" wrapText="1"/>
    </xf>
    <xf numFmtId="0" fontId="8" fillId="0" borderId="0" xfId="0" applyFont="1" applyFill="1" applyAlignment="1">
      <alignment horizontal="center" vertical="center" wrapText="1"/>
    </xf>
    <xf numFmtId="0" fontId="9" fillId="0" borderId="1" xfId="0" applyFont="1" applyFill="1" applyBorder="1" applyAlignment="1" applyProtection="1">
      <alignment horizontal="center" vertical="center"/>
    </xf>
    <xf numFmtId="0" fontId="8" fillId="0" borderId="1" xfId="0" applyFont="1" applyFill="1" applyBorder="1" applyAlignment="1" applyProtection="1">
      <alignment horizontal="center" vertical="center"/>
    </xf>
    <xf numFmtId="0" fontId="9" fillId="2" borderId="1" xfId="0" applyFont="1" applyFill="1" applyBorder="1" applyAlignment="1" applyProtection="1">
      <alignment horizontal="center" vertical="center"/>
    </xf>
    <xf numFmtId="0" fontId="9" fillId="3" borderId="1" xfId="0" applyFont="1" applyFill="1" applyBorder="1" applyAlignment="1" applyProtection="1">
      <alignment horizontal="center" vertical="center"/>
    </xf>
    <xf numFmtId="0" fontId="9" fillId="4" borderId="1" xfId="0" applyFont="1" applyFill="1" applyBorder="1" applyAlignment="1" applyProtection="1">
      <alignment horizontal="center" vertical="center"/>
    </xf>
    <xf numFmtId="0" fontId="10" fillId="5" borderId="1" xfId="0" applyFont="1" applyFill="1" applyBorder="1" applyAlignment="1" applyProtection="1">
      <alignment horizontal="center" vertical="center"/>
    </xf>
    <xf numFmtId="0" fontId="11" fillId="0" borderId="2" xfId="0" applyFont="1" applyFill="1" applyBorder="1" applyAlignment="1" applyProtection="1">
      <alignment horizontal="center" vertical="center" wrapText="1"/>
    </xf>
    <xf numFmtId="0" fontId="5" fillId="0" borderId="2" xfId="0" applyFont="1" applyFill="1" applyBorder="1" applyAlignment="1" applyProtection="1">
      <alignment horizontal="center" vertical="center" wrapText="1"/>
    </xf>
    <xf numFmtId="0" fontId="2" fillId="0" borderId="2" xfId="0" applyFont="1" applyFill="1" applyBorder="1" applyAlignment="1" applyProtection="1">
      <alignment horizontal="center" vertical="center"/>
    </xf>
    <xf numFmtId="0" fontId="4" fillId="6" borderId="2" xfId="0" applyFont="1" applyFill="1" applyBorder="1" applyAlignment="1" applyProtection="1">
      <alignment horizontal="center" vertical="center" wrapText="1"/>
    </xf>
    <xf numFmtId="0" fontId="4" fillId="3" borderId="2" xfId="0" applyFont="1" applyFill="1" applyBorder="1" applyAlignment="1" applyProtection="1">
      <alignment horizontal="center" vertical="center" wrapText="1"/>
    </xf>
    <xf numFmtId="0" fontId="4" fillId="5" borderId="2" xfId="0" applyFont="1" applyFill="1" applyBorder="1" applyAlignment="1" applyProtection="1">
      <alignment horizontal="center" vertical="center" wrapText="1"/>
    </xf>
    <xf numFmtId="0" fontId="4" fillId="0" borderId="2" xfId="0" applyFont="1" applyFill="1" applyBorder="1" applyAlignment="1" applyProtection="1">
      <alignment horizontal="center" vertical="center" wrapText="1"/>
    </xf>
    <xf numFmtId="0" fontId="4" fillId="0" borderId="2" xfId="0" applyFont="1" applyFill="1" applyBorder="1" applyAlignment="1" applyProtection="1">
      <alignment horizontal="center" wrapText="1"/>
    </xf>
    <xf numFmtId="58" fontId="5" fillId="0" borderId="2" xfId="0" applyNumberFormat="1" applyFont="1" applyFill="1" applyBorder="1" applyAlignment="1" applyProtection="1">
      <alignment horizontal="center" vertical="center" wrapText="1"/>
    </xf>
    <xf numFmtId="0" fontId="12" fillId="0" borderId="2" xfId="0" applyFont="1" applyFill="1" applyBorder="1" applyAlignment="1" applyProtection="1">
      <alignment horizontal="center" vertical="center" wrapText="1"/>
    </xf>
    <xf numFmtId="0" fontId="5" fillId="4" borderId="2" xfId="0" applyFont="1" applyFill="1" applyBorder="1" applyAlignment="1" applyProtection="1">
      <alignment horizontal="center" vertical="center" wrapText="1"/>
    </xf>
    <xf numFmtId="0" fontId="5" fillId="0" borderId="2" xfId="0" applyFont="1" applyFill="1" applyBorder="1" applyAlignment="1" applyProtection="1">
      <alignment horizontal="center" vertical="center"/>
    </xf>
    <xf numFmtId="0" fontId="4" fillId="0" borderId="2" xfId="0" applyFont="1" applyBorder="1" applyAlignment="1" applyProtection="1">
      <alignment horizontal="center" vertical="center" wrapText="1"/>
    </xf>
    <xf numFmtId="0" fontId="9" fillId="7" borderId="1" xfId="0" applyFont="1" applyFill="1" applyBorder="1" applyAlignment="1" applyProtection="1">
      <alignment horizontal="center" vertical="center"/>
    </xf>
    <xf numFmtId="0" fontId="9" fillId="8" borderId="1" xfId="0" applyFont="1" applyFill="1" applyBorder="1" applyAlignment="1" applyProtection="1">
      <alignment horizontal="center" vertical="center"/>
    </xf>
    <xf numFmtId="0" fontId="9" fillId="9" borderId="1" xfId="0" applyFont="1" applyFill="1" applyBorder="1" applyAlignment="1" applyProtection="1">
      <alignment horizontal="center" vertical="center"/>
    </xf>
    <xf numFmtId="0" fontId="9" fillId="6" borderId="1" xfId="0" applyFont="1" applyFill="1" applyBorder="1" applyAlignment="1" applyProtection="1">
      <alignment horizontal="center" vertical="center"/>
    </xf>
    <xf numFmtId="0" fontId="9" fillId="10" borderId="1" xfId="0" applyFont="1" applyFill="1" applyBorder="1" applyAlignment="1" applyProtection="1">
      <alignment horizontal="center" vertical="center"/>
    </xf>
    <xf numFmtId="0" fontId="13" fillId="0" borderId="1" xfId="0" applyFont="1" applyFill="1" applyBorder="1" applyAlignment="1" applyProtection="1">
      <alignment horizontal="center" vertical="center" wrapText="1"/>
    </xf>
    <xf numFmtId="0" fontId="4" fillId="7" borderId="2" xfId="0" applyFont="1" applyFill="1" applyBorder="1" applyAlignment="1" applyProtection="1">
      <alignment horizontal="center" vertical="center" wrapText="1"/>
    </xf>
    <xf numFmtId="0" fontId="14" fillId="8" borderId="2" xfId="0" applyFont="1" applyFill="1" applyBorder="1" applyAlignment="1" applyProtection="1">
      <alignment horizontal="center" vertical="center" wrapText="1"/>
    </xf>
    <xf numFmtId="0" fontId="4" fillId="9" borderId="2" xfId="0" applyFont="1" applyFill="1" applyBorder="1" applyAlignment="1" applyProtection="1">
      <alignment horizontal="center" vertical="center" wrapText="1"/>
    </xf>
    <xf numFmtId="0" fontId="4" fillId="10" borderId="2" xfId="0" applyFont="1" applyFill="1" applyBorder="1" applyAlignment="1" applyProtection="1">
      <alignment horizontal="center" vertical="center" wrapText="1"/>
    </xf>
    <xf numFmtId="0" fontId="4" fillId="8" borderId="2" xfId="0" applyFont="1" applyFill="1" applyBorder="1" applyAlignment="1" applyProtection="1">
      <alignment horizontal="center" vertical="center" wrapText="1"/>
    </xf>
    <xf numFmtId="0" fontId="4" fillId="0" borderId="2" xfId="0" applyFont="1" applyBorder="1" applyAlignment="1" applyProtection="1">
      <alignment horizontal="center" wrapText="1"/>
    </xf>
    <xf numFmtId="0" fontId="4" fillId="11" borderId="2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/>
    </xf>
    <xf numFmtId="0" fontId="15" fillId="0" borderId="2" xfId="0" applyFont="1" applyFill="1" applyBorder="1" applyAlignment="1" applyProtection="1">
      <alignment horizontal="center" vertical="center" wrapText="1"/>
    </xf>
    <xf numFmtId="58" fontId="2" fillId="0" borderId="0" xfId="0" applyNumberFormat="1" applyFont="1" applyFill="1" applyAlignment="1">
      <alignment horizontal="center" vertical="center"/>
    </xf>
    <xf numFmtId="0" fontId="16" fillId="0" borderId="2" xfId="0" applyFont="1" applyFill="1" applyBorder="1" applyAlignment="1" applyProtection="1">
      <alignment horizontal="center" vertical="center" wrapText="1"/>
    </xf>
    <xf numFmtId="0" fontId="17" fillId="0" borderId="2" xfId="6" applyFont="1" applyFill="1" applyBorder="1" applyAlignment="1" applyProtection="1">
      <alignment horizontal="center" vertical="center" wrapText="1"/>
    </xf>
    <xf numFmtId="0" fontId="5" fillId="0" borderId="1" xfId="0" applyFont="1" applyFill="1" applyBorder="1" applyAlignment="1" applyProtection="1">
      <alignment horizontal="center" vertical="center" wrapText="1"/>
    </xf>
    <xf numFmtId="0" fontId="2" fillId="0" borderId="1" xfId="0" applyFont="1" applyFill="1" applyBorder="1" applyAlignment="1" applyProtection="1">
      <alignment horizontal="center" vertical="center"/>
    </xf>
    <xf numFmtId="0" fontId="2" fillId="0" borderId="3" xfId="0" applyFont="1" applyFill="1" applyBorder="1" applyAlignment="1">
      <alignment horizontal="center" vertical="center" wrapText="1"/>
    </xf>
    <xf numFmtId="0" fontId="2" fillId="0" borderId="3" xfId="0" applyFont="1" applyFill="1" applyBorder="1" applyAlignment="1">
      <alignment horizontal="center" vertical="center"/>
    </xf>
    <xf numFmtId="0" fontId="2" fillId="5" borderId="3" xfId="0" applyFont="1" applyFill="1" applyBorder="1" applyAlignment="1">
      <alignment horizontal="center" vertical="center"/>
    </xf>
    <xf numFmtId="0" fontId="2" fillId="0" borderId="4" xfId="0" applyFont="1" applyFill="1" applyBorder="1" applyAlignment="1" applyProtection="1">
      <alignment horizontal="center" vertical="center" wrapText="1"/>
    </xf>
    <xf numFmtId="0" fontId="2" fillId="0" borderId="5" xfId="0" applyFont="1" applyFill="1" applyBorder="1" applyAlignment="1" applyProtection="1">
      <alignment horizontal="center" vertical="center" wrapText="1"/>
    </xf>
    <xf numFmtId="0" fontId="2" fillId="0" borderId="6" xfId="0" applyFont="1" applyFill="1" applyBorder="1" applyAlignment="1" applyProtection="1">
      <alignment horizontal="center" vertical="center" wrapText="1"/>
    </xf>
    <xf numFmtId="0" fontId="3" fillId="0" borderId="4" xfId="0" applyFont="1" applyFill="1" applyBorder="1" applyAlignment="1" applyProtection="1">
      <alignment horizontal="center" vertical="center"/>
    </xf>
    <xf numFmtId="0" fontId="3" fillId="0" borderId="5" xfId="0" applyFont="1" applyFill="1" applyBorder="1" applyAlignment="1" applyProtection="1">
      <alignment horizontal="center" vertical="center"/>
    </xf>
    <xf numFmtId="0" fontId="2" fillId="9" borderId="2" xfId="0" applyFont="1" applyFill="1" applyBorder="1" applyAlignment="1" applyProtection="1">
      <alignment horizontal="center" vertical="center"/>
    </xf>
    <xf numFmtId="0" fontId="4" fillId="10" borderId="1" xfId="0" applyFont="1" applyFill="1" applyBorder="1" applyAlignment="1" applyProtection="1">
      <alignment horizontal="center" vertical="center" wrapText="1"/>
    </xf>
    <xf numFmtId="0" fontId="4" fillId="0" borderId="1" xfId="0" applyFont="1" applyFill="1" applyBorder="1" applyAlignment="1" applyProtection="1">
      <alignment horizontal="center" vertical="center" wrapText="1"/>
    </xf>
    <xf numFmtId="0" fontId="2" fillId="9" borderId="3" xfId="0" applyFont="1" applyFill="1" applyBorder="1" applyAlignment="1">
      <alignment horizontal="center" vertical="center"/>
    </xf>
    <xf numFmtId="0" fontId="3" fillId="0" borderId="6" xfId="0" applyFont="1" applyFill="1" applyBorder="1" applyAlignment="1" applyProtection="1">
      <alignment horizontal="center" vertical="center"/>
    </xf>
    <xf numFmtId="0" fontId="18" fillId="0" borderId="2" xfId="0" applyFont="1" applyFill="1" applyBorder="1" applyAlignment="1" applyProtection="1">
      <alignment horizontal="center" vertical="center" wrapText="1"/>
    </xf>
    <xf numFmtId="0" fontId="18" fillId="0" borderId="1" xfId="0" applyFont="1" applyFill="1" applyBorder="1" applyAlignment="1" applyProtection="1">
      <alignment horizontal="center" vertical="center" wrapText="1"/>
    </xf>
    <xf numFmtId="0" fontId="2" fillId="0" borderId="7" xfId="0" applyFont="1" applyFill="1" applyBorder="1" applyAlignment="1">
      <alignment horizontal="center" vertical="center"/>
    </xf>
    <xf numFmtId="0" fontId="4" fillId="0" borderId="8" xfId="0" applyFont="1" applyFill="1" applyBorder="1" applyAlignment="1" applyProtection="1">
      <alignment horizontal="center" vertical="center" wrapText="1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cellimages.xml.rels><?xml version="1.0" encoding="UTF-8" standalone="yes"?>
<Relationships xmlns="http://schemas.openxmlformats.org/package/2006/relationships"><Relationship Id="rId4" Type="http://schemas.openxmlformats.org/officeDocument/2006/relationships/image" Target="media/image17.jpeg"/><Relationship Id="rId3" Type="http://schemas.openxmlformats.org/officeDocument/2006/relationships/image" Target="media/image16.jpeg"/><Relationship Id="rId2" Type="http://schemas.openxmlformats.org/officeDocument/2006/relationships/image" Target="media/image15.jpeg"/><Relationship Id="rId1" Type="http://schemas.openxmlformats.org/officeDocument/2006/relationships/image" Target="media/image14.jpeg"/></Relationships>
</file>

<file path=xl/_rels/workbook.xml.rels><?xml version="1.0" encoding="UTF-8" standalone="yes"?>
<Relationships xmlns="http://schemas.openxmlformats.org/package/2006/relationships"><Relationship Id="rId6" Type="http://www.wps.cn/officeDocument/2023/relationships/customStorage" Target="customStorage/customStorage.xml"/><Relationship Id="rId5" Type="http://schemas.openxmlformats.org/officeDocument/2006/relationships/styles" Target="styles.xml"/><Relationship Id="rId4" Type="http://www.wps.cn/officeDocument/2020/cellImage" Target="cellimag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customStorage/customStorage.xml><?xml version="1.0" encoding="utf-8"?>
<customStorage xmlns="https://web.wps.cn/et/2018/main">
  <book/>
  <sheets/>
</customStorage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jpeg"/><Relationship Id="rId8" Type="http://schemas.openxmlformats.org/officeDocument/2006/relationships/image" Target="../media/image8.jpeg"/><Relationship Id="rId7" Type="http://schemas.openxmlformats.org/officeDocument/2006/relationships/image" Target="../media/image7.jpeg"/><Relationship Id="rId6" Type="http://schemas.openxmlformats.org/officeDocument/2006/relationships/image" Target="../media/image6.jpe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3" Type="http://schemas.openxmlformats.org/officeDocument/2006/relationships/image" Target="../media/image13.jpeg"/><Relationship Id="rId12" Type="http://schemas.openxmlformats.org/officeDocument/2006/relationships/image" Target="../media/image12.png"/><Relationship Id="rId11" Type="http://schemas.openxmlformats.org/officeDocument/2006/relationships/image" Target="../media/image11.png"/><Relationship Id="rId10" Type="http://schemas.openxmlformats.org/officeDocument/2006/relationships/image" Target="../media/image10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18</xdr:col>
      <xdr:colOff>20955</xdr:colOff>
      <xdr:row>4</xdr:row>
      <xdr:rowOff>41275</xdr:rowOff>
    </xdr:from>
    <xdr:ext cx="426085" cy="661035"/>
    <xdr:pic>
      <xdr:nvPicPr>
        <xdr:cNvPr id="2" name="图片 1"/>
        <xdr:cNvPicPr/>
      </xdr:nvPicPr>
      <xdr:blipFill>
        <a:blip r:embed="rId1"/>
        <a:stretch>
          <a:fillRect/>
        </a:stretch>
      </xdr:blipFill>
      <xdr:spPr>
        <a:xfrm>
          <a:off x="8945880" y="1844675"/>
          <a:ext cx="426085" cy="661035"/>
        </a:xfrm>
        <a:prstGeom prst="rect">
          <a:avLst/>
        </a:prstGeom>
      </xdr:spPr>
    </xdr:pic>
    <xdr:clientData/>
  </xdr:oneCellAnchor>
  <xdr:oneCellAnchor>
    <xdr:from>
      <xdr:col>18</xdr:col>
      <xdr:colOff>524510</xdr:colOff>
      <xdr:row>4</xdr:row>
      <xdr:rowOff>24130</xdr:rowOff>
    </xdr:from>
    <xdr:ext cx="419100" cy="656590"/>
    <xdr:pic>
      <xdr:nvPicPr>
        <xdr:cNvPr id="3" name="图片 2"/>
        <xdr:cNvPicPr/>
      </xdr:nvPicPr>
      <xdr:blipFill>
        <a:blip r:embed="rId2"/>
        <a:stretch>
          <a:fillRect/>
        </a:stretch>
      </xdr:blipFill>
      <xdr:spPr>
        <a:xfrm>
          <a:off x="9449435" y="1827530"/>
          <a:ext cx="419100" cy="656590"/>
        </a:xfrm>
        <a:prstGeom prst="rect">
          <a:avLst/>
        </a:prstGeom>
      </xdr:spPr>
    </xdr:pic>
    <xdr:clientData/>
  </xdr:oneCellAnchor>
  <xdr:twoCellAnchor editAs="oneCell">
    <xdr:from>
      <xdr:col>18</xdr:col>
      <xdr:colOff>51435</xdr:colOff>
      <xdr:row>44</xdr:row>
      <xdr:rowOff>31115</xdr:rowOff>
    </xdr:from>
    <xdr:to>
      <xdr:col>18</xdr:col>
      <xdr:colOff>525780</xdr:colOff>
      <xdr:row>44</xdr:row>
      <xdr:rowOff>448310</xdr:rowOff>
    </xdr:to>
    <xdr:pic>
      <xdr:nvPicPr>
        <xdr:cNvPr id="4" name="图片 3" descr="33c5846ca6a38bfc15c48928eb6b78f4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8976360" y="16972915"/>
          <a:ext cx="474345" cy="417195"/>
        </a:xfrm>
        <a:prstGeom prst="rect">
          <a:avLst/>
        </a:prstGeom>
      </xdr:spPr>
    </xdr:pic>
    <xdr:clientData/>
  </xdr:twoCellAnchor>
  <xdr:twoCellAnchor editAs="oneCell">
    <xdr:from>
      <xdr:col>18</xdr:col>
      <xdr:colOff>42545</xdr:colOff>
      <xdr:row>56</xdr:row>
      <xdr:rowOff>39370</xdr:rowOff>
    </xdr:from>
    <xdr:to>
      <xdr:col>18</xdr:col>
      <xdr:colOff>409575</xdr:colOff>
      <xdr:row>56</xdr:row>
      <xdr:rowOff>421640</xdr:rowOff>
    </xdr:to>
    <xdr:pic>
      <xdr:nvPicPr>
        <xdr:cNvPr id="5" name="图片 4" descr="lQLPJwZG7MRbymvNAyDNAyCwaDaYTWPFtssH8dq7yTkhAA_800_80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8967470" y="21019770"/>
          <a:ext cx="367030" cy="382270"/>
        </a:xfrm>
        <a:prstGeom prst="rect">
          <a:avLst/>
        </a:prstGeom>
      </xdr:spPr>
    </xdr:pic>
    <xdr:clientData/>
  </xdr:twoCellAnchor>
  <xdr:twoCellAnchor editAs="oneCell">
    <xdr:from>
      <xdr:col>18</xdr:col>
      <xdr:colOff>460375</xdr:colOff>
      <xdr:row>56</xdr:row>
      <xdr:rowOff>48895</xdr:rowOff>
    </xdr:from>
    <xdr:to>
      <xdr:col>18</xdr:col>
      <xdr:colOff>916940</xdr:colOff>
      <xdr:row>57</xdr:row>
      <xdr:rowOff>13335</xdr:rowOff>
    </xdr:to>
    <xdr:pic>
      <xdr:nvPicPr>
        <xdr:cNvPr id="7" name="图片 6" descr="48a28de55ccadefb869d67230b639d0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9385300" y="21029295"/>
          <a:ext cx="456565" cy="408940"/>
        </a:xfrm>
        <a:prstGeom prst="rect">
          <a:avLst/>
        </a:prstGeom>
      </xdr:spPr>
    </xdr:pic>
    <xdr:clientData/>
  </xdr:twoCellAnchor>
  <xdr:oneCellAnchor>
    <xdr:from>
      <xdr:col>18</xdr:col>
      <xdr:colOff>15240</xdr:colOff>
      <xdr:row>68</xdr:row>
      <xdr:rowOff>57785</xdr:rowOff>
    </xdr:from>
    <xdr:ext cx="400685" cy="415290"/>
    <xdr:pic>
      <xdr:nvPicPr>
        <xdr:cNvPr id="8" name="图片 7"/>
        <xdr:cNvPicPr/>
      </xdr:nvPicPr>
      <xdr:blipFill>
        <a:blip r:embed="rId6"/>
        <a:stretch>
          <a:fillRect/>
        </a:stretch>
      </xdr:blipFill>
      <xdr:spPr>
        <a:xfrm>
          <a:off x="8940165" y="25318085"/>
          <a:ext cx="400685" cy="415290"/>
        </a:xfrm>
        <a:prstGeom prst="rect">
          <a:avLst/>
        </a:prstGeom>
      </xdr:spPr>
    </xdr:pic>
    <xdr:clientData/>
  </xdr:oneCellAnchor>
  <xdr:oneCellAnchor>
    <xdr:from>
      <xdr:col>18</xdr:col>
      <xdr:colOff>476885</xdr:colOff>
      <xdr:row>68</xdr:row>
      <xdr:rowOff>78105</xdr:rowOff>
    </xdr:from>
    <xdr:ext cx="438785" cy="432435"/>
    <xdr:pic>
      <xdr:nvPicPr>
        <xdr:cNvPr id="9" name="图片 8"/>
        <xdr:cNvPicPr/>
      </xdr:nvPicPr>
      <xdr:blipFill>
        <a:blip r:embed="rId7"/>
        <a:stretch>
          <a:fillRect/>
        </a:stretch>
      </xdr:blipFill>
      <xdr:spPr>
        <a:xfrm>
          <a:off x="9401810" y="25338405"/>
          <a:ext cx="438785" cy="432435"/>
        </a:xfrm>
        <a:prstGeom prst="rect">
          <a:avLst/>
        </a:prstGeom>
      </xdr:spPr>
    </xdr:pic>
    <xdr:clientData/>
  </xdr:oneCellAnchor>
  <xdr:twoCellAnchor editAs="oneCell">
    <xdr:from>
      <xdr:col>18</xdr:col>
      <xdr:colOff>41275</xdr:colOff>
      <xdr:row>61</xdr:row>
      <xdr:rowOff>42545</xdr:rowOff>
    </xdr:from>
    <xdr:to>
      <xdr:col>18</xdr:col>
      <xdr:colOff>437515</xdr:colOff>
      <xdr:row>62</xdr:row>
      <xdr:rowOff>12700</xdr:rowOff>
    </xdr:to>
    <xdr:pic>
      <xdr:nvPicPr>
        <xdr:cNvPr id="10" name="图片 9" descr="1fc4578ea04c487ab50afd621ced4ef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8966200" y="22902545"/>
          <a:ext cx="396240" cy="389255"/>
        </a:xfrm>
        <a:prstGeom prst="rect">
          <a:avLst/>
        </a:prstGeom>
      </xdr:spPr>
    </xdr:pic>
    <xdr:clientData/>
  </xdr:twoCellAnchor>
  <xdr:twoCellAnchor editAs="oneCell">
    <xdr:from>
      <xdr:col>18</xdr:col>
      <xdr:colOff>44450</xdr:colOff>
      <xdr:row>60</xdr:row>
      <xdr:rowOff>33655</xdr:rowOff>
    </xdr:from>
    <xdr:to>
      <xdr:col>18</xdr:col>
      <xdr:colOff>477520</xdr:colOff>
      <xdr:row>60</xdr:row>
      <xdr:rowOff>437515</xdr:rowOff>
    </xdr:to>
    <xdr:pic>
      <xdr:nvPicPr>
        <xdr:cNvPr id="11" name="图片 10" descr="1fc4578ea04c487ab50afd621ced4ef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8969375" y="22411055"/>
          <a:ext cx="433070" cy="403860"/>
        </a:xfrm>
        <a:prstGeom prst="rect">
          <a:avLst/>
        </a:prstGeom>
      </xdr:spPr>
    </xdr:pic>
    <xdr:clientData/>
  </xdr:twoCellAnchor>
  <xdr:oneCellAnchor>
    <xdr:from>
      <xdr:col>18</xdr:col>
      <xdr:colOff>40005</xdr:colOff>
      <xdr:row>70</xdr:row>
      <xdr:rowOff>19685</xdr:rowOff>
    </xdr:from>
    <xdr:ext cx="442595" cy="368935"/>
    <xdr:pic>
      <xdr:nvPicPr>
        <xdr:cNvPr id="12" name="图片 11"/>
        <xdr:cNvPicPr/>
      </xdr:nvPicPr>
      <xdr:blipFill>
        <a:blip r:embed="rId9"/>
        <a:stretch>
          <a:fillRect/>
        </a:stretch>
      </xdr:blipFill>
      <xdr:spPr>
        <a:xfrm>
          <a:off x="8964930" y="26105485"/>
          <a:ext cx="442595" cy="368935"/>
        </a:xfrm>
        <a:prstGeom prst="rect">
          <a:avLst/>
        </a:prstGeom>
      </xdr:spPr>
    </xdr:pic>
    <xdr:clientData/>
  </xdr:oneCellAnchor>
  <xdr:oneCellAnchor>
    <xdr:from>
      <xdr:col>18</xdr:col>
      <xdr:colOff>514350</xdr:colOff>
      <xdr:row>70</xdr:row>
      <xdr:rowOff>10160</xdr:rowOff>
    </xdr:from>
    <xdr:ext cx="416560" cy="408305"/>
    <xdr:pic>
      <xdr:nvPicPr>
        <xdr:cNvPr id="13" name="图片 12"/>
        <xdr:cNvPicPr/>
      </xdr:nvPicPr>
      <xdr:blipFill>
        <a:blip r:embed="rId10"/>
        <a:stretch>
          <a:fillRect/>
        </a:stretch>
      </xdr:blipFill>
      <xdr:spPr>
        <a:xfrm>
          <a:off x="9439275" y="26095960"/>
          <a:ext cx="416560" cy="408305"/>
        </a:xfrm>
        <a:prstGeom prst="rect">
          <a:avLst/>
        </a:prstGeom>
      </xdr:spPr>
    </xdr:pic>
    <xdr:clientData/>
  </xdr:oneCellAnchor>
  <xdr:twoCellAnchor editAs="oneCell">
    <xdr:from>
      <xdr:col>18</xdr:col>
      <xdr:colOff>73660</xdr:colOff>
      <xdr:row>76</xdr:row>
      <xdr:rowOff>38735</xdr:rowOff>
    </xdr:from>
    <xdr:to>
      <xdr:col>18</xdr:col>
      <xdr:colOff>683260</xdr:colOff>
      <xdr:row>76</xdr:row>
      <xdr:rowOff>407035</xdr:rowOff>
    </xdr:to>
    <xdr:pic>
      <xdr:nvPicPr>
        <xdr:cNvPr id="14" name="图片 13" descr="tb_image_share_1750047674010.jpg"/>
        <xdr:cNvPicPr>
          <a:picLocks noChangeAspect="1"/>
        </xdr:cNvPicPr>
      </xdr:nvPicPr>
      <xdr:blipFill>
        <a:blip r:embed="rId11"/>
        <a:srcRect t="14006" r="1889" b="21889"/>
        <a:stretch>
          <a:fillRect/>
        </a:stretch>
      </xdr:blipFill>
      <xdr:spPr>
        <a:xfrm>
          <a:off x="8998585" y="29185235"/>
          <a:ext cx="609600" cy="368300"/>
        </a:xfrm>
        <a:prstGeom prst="rect">
          <a:avLst/>
        </a:prstGeom>
      </xdr:spPr>
    </xdr:pic>
    <xdr:clientData/>
  </xdr:twoCellAnchor>
  <xdr:twoCellAnchor>
    <xdr:from>
      <xdr:col>3</xdr:col>
      <xdr:colOff>123825</xdr:colOff>
      <xdr:row>76</xdr:row>
      <xdr:rowOff>476250</xdr:rowOff>
    </xdr:from>
    <xdr:to>
      <xdr:col>7</xdr:col>
      <xdr:colOff>85090</xdr:colOff>
      <xdr:row>80</xdr:row>
      <xdr:rowOff>227965</xdr:rowOff>
    </xdr:to>
    <xdr:pic>
      <xdr:nvPicPr>
        <xdr:cNvPr id="6" name="IM 6"/>
        <xdr:cNvPicPr/>
      </xdr:nvPicPr>
      <xdr:blipFill>
        <a:blip r:embed="rId12"/>
        <a:stretch>
          <a:fillRect/>
        </a:stretch>
      </xdr:blipFill>
      <xdr:spPr>
        <a:xfrm>
          <a:off x="2762250" y="29622750"/>
          <a:ext cx="1513840" cy="1529715"/>
        </a:xfrm>
        <a:prstGeom prst="rect">
          <a:avLst/>
        </a:prstGeom>
      </xdr:spPr>
    </xdr:pic>
    <xdr:clientData/>
  </xdr:twoCellAnchor>
  <xdr:twoCellAnchor editAs="oneCell">
    <xdr:from>
      <xdr:col>1</xdr:col>
      <xdr:colOff>664210</xdr:colOff>
      <xdr:row>80</xdr:row>
      <xdr:rowOff>360680</xdr:rowOff>
    </xdr:from>
    <xdr:to>
      <xdr:col>17</xdr:col>
      <xdr:colOff>513080</xdr:colOff>
      <xdr:row>95</xdr:row>
      <xdr:rowOff>64135</xdr:rowOff>
    </xdr:to>
    <xdr:pic>
      <xdr:nvPicPr>
        <xdr:cNvPr id="15" name="图片 14" descr="东方汇达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1073785" y="31285180"/>
          <a:ext cx="7802245" cy="579945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CCE8C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Z79"/>
  <sheetViews>
    <sheetView tabSelected="1" workbookViewId="0">
      <pane ySplit="2" topLeftCell="A79" activePane="bottomLeft" state="frozen"/>
      <selection/>
      <selection pane="bottomLeft" activeCell="N80" sqref="N80"/>
    </sheetView>
  </sheetViews>
  <sheetFormatPr defaultColWidth="8.66666666666667" defaultRowHeight="32" customHeight="1"/>
  <cols>
    <col min="1" max="1" width="5.375" style="5" customWidth="1"/>
    <col min="2" max="2" width="14.75" style="6" customWidth="1"/>
    <col min="3" max="3" width="14.5" style="6" customWidth="1"/>
    <col min="4" max="4" width="5" style="5" customWidth="1"/>
    <col min="5" max="5" width="5.375" style="5" customWidth="1"/>
    <col min="6" max="7" width="5" style="5" customWidth="1"/>
    <col min="8" max="8" width="5.25" style="5" customWidth="1"/>
    <col min="9" max="9" width="5" style="5" customWidth="1"/>
    <col min="10" max="10" width="5.125" style="5" customWidth="1"/>
    <col min="11" max="11" width="5.375" style="5" customWidth="1"/>
    <col min="12" max="12" width="5" style="5" customWidth="1"/>
    <col min="13" max="13" width="5.25" style="5" customWidth="1"/>
    <col min="14" max="14" width="4.75" style="5" customWidth="1"/>
    <col min="15" max="16" width="5.75" style="5" customWidth="1"/>
    <col min="17" max="17" width="7.5" style="5" customWidth="1"/>
    <col min="18" max="18" width="7.375" style="5" customWidth="1"/>
    <col min="19" max="19" width="12.75" style="5" customWidth="1"/>
    <col min="20" max="38" width="8.66666666666667" style="5" customWidth="1"/>
    <col min="39" max="52" width="8.66666666666667" style="7" customWidth="1"/>
    <col min="53" max="16384" width="8.66666666666667" style="1"/>
  </cols>
  <sheetData>
    <row r="1" s="1" customFormat="1" ht="39" customHeight="1" spans="1:52">
      <c r="A1" s="8" t="s">
        <v>0</v>
      </c>
      <c r="B1" s="9"/>
      <c r="C1" s="9"/>
      <c r="D1" s="8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7"/>
      <c r="AN1" s="7"/>
      <c r="AO1" s="7"/>
      <c r="AP1" s="7"/>
      <c r="AQ1" s="7"/>
      <c r="AR1" s="7"/>
      <c r="AS1" s="7"/>
      <c r="AT1" s="7"/>
      <c r="AU1" s="7"/>
      <c r="AV1" s="7"/>
      <c r="AW1" s="7"/>
      <c r="AX1" s="7"/>
      <c r="AY1" s="7"/>
      <c r="AZ1" s="7"/>
    </row>
    <row r="2" s="2" customFormat="1" ht="49" customHeight="1" spans="1:38">
      <c r="A2" s="10" t="s">
        <v>1</v>
      </c>
      <c r="B2" s="11" t="s">
        <v>2</v>
      </c>
      <c r="C2" s="11" t="s">
        <v>3</v>
      </c>
      <c r="D2" s="10" t="s">
        <v>4</v>
      </c>
      <c r="E2" s="12" t="s">
        <v>5</v>
      </c>
      <c r="F2" s="13" t="s">
        <v>6</v>
      </c>
      <c r="G2" s="14" t="s">
        <v>7</v>
      </c>
      <c r="H2" s="15" t="s">
        <v>8</v>
      </c>
      <c r="I2" s="29" t="s">
        <v>9</v>
      </c>
      <c r="J2" s="30" t="s">
        <v>10</v>
      </c>
      <c r="K2" s="31" t="s">
        <v>11</v>
      </c>
      <c r="L2" s="32" t="s">
        <v>12</v>
      </c>
      <c r="M2" s="33" t="s">
        <v>13</v>
      </c>
      <c r="N2" s="13" t="s">
        <v>14</v>
      </c>
      <c r="O2" s="34" t="s">
        <v>15</v>
      </c>
      <c r="P2" s="34" t="s">
        <v>16</v>
      </c>
      <c r="Q2" s="34" t="s">
        <v>17</v>
      </c>
      <c r="R2" s="10" t="s">
        <v>18</v>
      </c>
      <c r="S2" s="10" t="s">
        <v>19</v>
      </c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</row>
    <row r="3" s="3" customFormat="1" ht="27" customHeight="1" spans="1:19">
      <c r="A3" s="16">
        <v>1</v>
      </c>
      <c r="B3" s="17" t="s">
        <v>20</v>
      </c>
      <c r="C3" s="17" t="s">
        <v>21</v>
      </c>
      <c r="D3" s="18" t="s">
        <v>22</v>
      </c>
      <c r="E3" s="19">
        <v>4</v>
      </c>
      <c r="F3" s="20">
        <v>8</v>
      </c>
      <c r="G3" s="18"/>
      <c r="H3" s="21">
        <v>4</v>
      </c>
      <c r="I3" s="35">
        <v>3</v>
      </c>
      <c r="J3" s="36">
        <v>13</v>
      </c>
      <c r="K3" s="37">
        <v>5</v>
      </c>
      <c r="L3" s="19">
        <v>16</v>
      </c>
      <c r="M3" s="38">
        <v>4</v>
      </c>
      <c r="N3" s="20">
        <v>15</v>
      </c>
      <c r="O3" s="22">
        <f t="shared" ref="O3:O41" si="0">SUM(E3:N3)</f>
        <v>72</v>
      </c>
      <c r="P3" s="22">
        <v>25</v>
      </c>
      <c r="Q3" s="22">
        <f>P3*O3</f>
        <v>1800</v>
      </c>
      <c r="R3" s="22"/>
      <c r="S3" s="22"/>
    </row>
    <row r="4" s="3" customFormat="1" ht="27" customHeight="1" spans="1:19">
      <c r="A4" s="16">
        <v>2</v>
      </c>
      <c r="B4" s="17" t="s">
        <v>23</v>
      </c>
      <c r="C4" s="17" t="s">
        <v>24</v>
      </c>
      <c r="D4" s="18" t="s">
        <v>22</v>
      </c>
      <c r="E4" s="22"/>
      <c r="F4" s="22"/>
      <c r="G4" s="18"/>
      <c r="H4" s="22"/>
      <c r="I4" s="22"/>
      <c r="J4" s="22"/>
      <c r="K4" s="22"/>
      <c r="L4" s="19">
        <v>2</v>
      </c>
      <c r="M4" s="22"/>
      <c r="N4" s="22"/>
      <c r="O4" s="22">
        <f t="shared" si="0"/>
        <v>2</v>
      </c>
      <c r="P4" s="22">
        <v>12</v>
      </c>
      <c r="Q4" s="22">
        <f t="shared" ref="Q4:Q35" si="1">P4*O4</f>
        <v>24</v>
      </c>
      <c r="R4" s="22"/>
      <c r="S4" s="22"/>
    </row>
    <row r="5" s="3" customFormat="1" ht="56" customHeight="1" spans="1:19">
      <c r="A5" s="16">
        <v>3</v>
      </c>
      <c r="B5" s="17" t="s">
        <v>25</v>
      </c>
      <c r="C5" s="17" t="s">
        <v>26</v>
      </c>
      <c r="D5" s="22" t="s">
        <v>27</v>
      </c>
      <c r="E5" s="22"/>
      <c r="F5" s="22"/>
      <c r="G5" s="22"/>
      <c r="H5" s="22"/>
      <c r="I5" s="22"/>
      <c r="J5" s="39">
        <v>5</v>
      </c>
      <c r="K5" s="22"/>
      <c r="L5" s="28"/>
      <c r="M5" s="22"/>
      <c r="N5" s="22"/>
      <c r="O5" s="22">
        <f t="shared" si="0"/>
        <v>5</v>
      </c>
      <c r="P5" s="22">
        <v>0.5</v>
      </c>
      <c r="Q5" s="22">
        <f t="shared" si="1"/>
        <v>2.5</v>
      </c>
      <c r="R5" s="22"/>
      <c r="S5" s="22"/>
    </row>
    <row r="6" s="3" customFormat="1" ht="25" customHeight="1" spans="1:19">
      <c r="A6" s="16">
        <v>4</v>
      </c>
      <c r="B6" s="17" t="s">
        <v>28</v>
      </c>
      <c r="C6" s="17" t="s">
        <v>21</v>
      </c>
      <c r="D6" s="22" t="s">
        <v>22</v>
      </c>
      <c r="E6" s="22"/>
      <c r="F6" s="22"/>
      <c r="G6" s="22"/>
      <c r="H6" s="22"/>
      <c r="I6" s="22"/>
      <c r="J6" s="22"/>
      <c r="K6" s="22"/>
      <c r="L6" s="28"/>
      <c r="M6" s="38">
        <v>20</v>
      </c>
      <c r="N6" s="22"/>
      <c r="O6" s="22">
        <f t="shared" si="0"/>
        <v>20</v>
      </c>
      <c r="P6" s="22">
        <v>15</v>
      </c>
      <c r="Q6" s="22">
        <f t="shared" si="1"/>
        <v>300</v>
      </c>
      <c r="R6" s="22"/>
      <c r="S6" s="22"/>
    </row>
    <row r="7" s="3" customFormat="1" ht="24" customHeight="1" spans="1:52">
      <c r="A7" s="16">
        <v>5</v>
      </c>
      <c r="B7" s="17" t="s">
        <v>29</v>
      </c>
      <c r="C7" s="17" t="s">
        <v>30</v>
      </c>
      <c r="D7" s="22" t="s">
        <v>31</v>
      </c>
      <c r="E7" s="22"/>
      <c r="F7" s="22"/>
      <c r="G7" s="22"/>
      <c r="H7" s="22"/>
      <c r="I7" s="22"/>
      <c r="J7" s="39">
        <v>1</v>
      </c>
      <c r="K7" s="22"/>
      <c r="L7" s="28"/>
      <c r="M7" s="22"/>
      <c r="N7" s="22"/>
      <c r="O7" s="22">
        <f t="shared" si="0"/>
        <v>1</v>
      </c>
      <c r="P7" s="22">
        <v>7</v>
      </c>
      <c r="Q7" s="22">
        <f t="shared" si="1"/>
        <v>7</v>
      </c>
      <c r="R7" s="22"/>
      <c r="S7" s="22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7"/>
      <c r="AN7" s="7"/>
      <c r="AO7" s="7"/>
      <c r="AP7" s="7"/>
      <c r="AQ7" s="7"/>
      <c r="AR7" s="7"/>
      <c r="AS7" s="7"/>
      <c r="AT7" s="7"/>
      <c r="AU7" s="7"/>
      <c r="AV7" s="7"/>
      <c r="AW7" s="7"/>
      <c r="AX7" s="7"/>
      <c r="AY7" s="7"/>
      <c r="AZ7" s="7"/>
    </row>
    <row r="8" s="3" customFormat="1" ht="27" customHeight="1" spans="1:19">
      <c r="A8" s="16">
        <v>6</v>
      </c>
      <c r="B8" s="17" t="s">
        <v>32</v>
      </c>
      <c r="C8" s="17" t="s">
        <v>33</v>
      </c>
      <c r="D8" s="22" t="s">
        <v>22</v>
      </c>
      <c r="E8" s="19">
        <v>2</v>
      </c>
      <c r="F8" s="22"/>
      <c r="G8" s="22"/>
      <c r="H8" s="22"/>
      <c r="I8" s="22"/>
      <c r="J8" s="22"/>
      <c r="K8" s="22"/>
      <c r="L8" s="28"/>
      <c r="M8" s="22"/>
      <c r="N8" s="22"/>
      <c r="O8" s="22">
        <f t="shared" si="0"/>
        <v>2</v>
      </c>
      <c r="P8" s="22">
        <v>3</v>
      </c>
      <c r="Q8" s="22">
        <f t="shared" si="1"/>
        <v>6</v>
      </c>
      <c r="R8" s="22"/>
      <c r="S8" s="22"/>
    </row>
    <row r="9" s="3" customFormat="1" ht="27" customHeight="1" spans="1:19">
      <c r="A9" s="16">
        <v>7</v>
      </c>
      <c r="B9" s="17" t="s">
        <v>34</v>
      </c>
      <c r="C9" s="17" t="s">
        <v>35</v>
      </c>
      <c r="D9" s="22" t="s">
        <v>22</v>
      </c>
      <c r="E9" s="19">
        <v>2</v>
      </c>
      <c r="F9" s="22"/>
      <c r="G9" s="22"/>
      <c r="H9" s="22"/>
      <c r="I9" s="22"/>
      <c r="J9" s="39">
        <v>5</v>
      </c>
      <c r="K9" s="22"/>
      <c r="L9" s="28"/>
      <c r="M9" s="22"/>
      <c r="N9" s="22"/>
      <c r="O9" s="22">
        <f t="shared" si="0"/>
        <v>7</v>
      </c>
      <c r="P9" s="22">
        <v>3</v>
      </c>
      <c r="Q9" s="22">
        <f t="shared" si="1"/>
        <v>21</v>
      </c>
      <c r="R9" s="22"/>
      <c r="S9" s="22"/>
    </row>
    <row r="10" s="3" customFormat="1" ht="27" customHeight="1" spans="1:19">
      <c r="A10" s="16">
        <v>8</v>
      </c>
      <c r="B10" s="17" t="s">
        <v>36</v>
      </c>
      <c r="C10" s="17" t="s">
        <v>37</v>
      </c>
      <c r="D10" s="22" t="s">
        <v>22</v>
      </c>
      <c r="E10" s="19">
        <v>2</v>
      </c>
      <c r="F10" s="22"/>
      <c r="G10" s="22"/>
      <c r="H10" s="22"/>
      <c r="I10" s="22"/>
      <c r="J10" s="39">
        <v>5</v>
      </c>
      <c r="K10" s="22"/>
      <c r="L10" s="28"/>
      <c r="M10" s="22"/>
      <c r="N10" s="22"/>
      <c r="O10" s="22">
        <f t="shared" si="0"/>
        <v>7</v>
      </c>
      <c r="P10" s="22">
        <v>3</v>
      </c>
      <c r="Q10" s="22">
        <f t="shared" si="1"/>
        <v>21</v>
      </c>
      <c r="R10" s="22"/>
      <c r="S10" s="22"/>
    </row>
    <row r="11" s="3" customFormat="1" ht="27" customHeight="1" spans="1:19">
      <c r="A11" s="16">
        <v>9</v>
      </c>
      <c r="B11" s="17" t="s">
        <v>38</v>
      </c>
      <c r="C11" s="17" t="s">
        <v>39</v>
      </c>
      <c r="D11" s="22" t="s">
        <v>40</v>
      </c>
      <c r="E11" s="22"/>
      <c r="F11" s="22"/>
      <c r="G11" s="22"/>
      <c r="H11" s="22"/>
      <c r="I11" s="35">
        <v>10</v>
      </c>
      <c r="J11" s="39">
        <v>5</v>
      </c>
      <c r="K11" s="22"/>
      <c r="L11" s="28"/>
      <c r="M11" s="38">
        <v>11</v>
      </c>
      <c r="N11" s="20">
        <v>12</v>
      </c>
      <c r="O11" s="22">
        <f t="shared" si="0"/>
        <v>38</v>
      </c>
      <c r="P11" s="22">
        <v>1.8</v>
      </c>
      <c r="Q11" s="22">
        <f t="shared" si="1"/>
        <v>68.4</v>
      </c>
      <c r="R11" s="22"/>
      <c r="S11" s="22"/>
    </row>
    <row r="12" s="3" customFormat="1" ht="27" customHeight="1" spans="1:19">
      <c r="A12" s="16">
        <v>10</v>
      </c>
      <c r="B12" s="17" t="s">
        <v>41</v>
      </c>
      <c r="C12" s="17" t="s">
        <v>39</v>
      </c>
      <c r="D12" s="22" t="s">
        <v>40</v>
      </c>
      <c r="E12" s="22"/>
      <c r="F12" s="22"/>
      <c r="G12" s="22"/>
      <c r="H12" s="22"/>
      <c r="I12" s="22"/>
      <c r="J12" s="22"/>
      <c r="K12" s="22"/>
      <c r="L12" s="28"/>
      <c r="M12" s="22"/>
      <c r="N12" s="20">
        <v>36</v>
      </c>
      <c r="O12" s="22">
        <f t="shared" si="0"/>
        <v>36</v>
      </c>
      <c r="P12" s="22">
        <v>1.8</v>
      </c>
      <c r="Q12" s="22">
        <f t="shared" si="1"/>
        <v>64.8</v>
      </c>
      <c r="R12" s="22"/>
      <c r="S12" s="22"/>
    </row>
    <row r="13" s="3" customFormat="1" ht="27" customHeight="1" spans="1:19">
      <c r="A13" s="16">
        <v>11</v>
      </c>
      <c r="B13" s="17" t="s">
        <v>42</v>
      </c>
      <c r="C13" s="17" t="s">
        <v>39</v>
      </c>
      <c r="D13" s="22" t="s">
        <v>40</v>
      </c>
      <c r="E13" s="22"/>
      <c r="F13" s="22"/>
      <c r="G13" s="22"/>
      <c r="H13" s="22"/>
      <c r="I13" s="22"/>
      <c r="J13" s="22"/>
      <c r="K13" s="22"/>
      <c r="L13" s="19">
        <v>3</v>
      </c>
      <c r="M13" s="22"/>
      <c r="N13" s="22"/>
      <c r="O13" s="22">
        <f t="shared" si="0"/>
        <v>3</v>
      </c>
      <c r="P13" s="22">
        <v>1.8</v>
      </c>
      <c r="Q13" s="22">
        <f t="shared" si="1"/>
        <v>5.4</v>
      </c>
      <c r="R13" s="22"/>
      <c r="S13" s="22"/>
    </row>
    <row r="14" s="3" customFormat="1" ht="27" customHeight="1" spans="1:19">
      <c r="A14" s="16">
        <v>12</v>
      </c>
      <c r="B14" s="17" t="s">
        <v>43</v>
      </c>
      <c r="C14" s="17" t="s">
        <v>39</v>
      </c>
      <c r="D14" s="22" t="s">
        <v>40</v>
      </c>
      <c r="E14" s="19">
        <v>6</v>
      </c>
      <c r="F14" s="22"/>
      <c r="G14" s="22"/>
      <c r="H14" s="22"/>
      <c r="I14" s="22"/>
      <c r="J14" s="22"/>
      <c r="K14" s="22"/>
      <c r="L14" s="28"/>
      <c r="M14" s="38">
        <v>10</v>
      </c>
      <c r="N14" s="22"/>
      <c r="O14" s="22">
        <f t="shared" si="0"/>
        <v>16</v>
      </c>
      <c r="P14" s="22">
        <v>0.75</v>
      </c>
      <c r="Q14" s="22">
        <f t="shared" si="1"/>
        <v>12</v>
      </c>
      <c r="R14" s="22"/>
      <c r="S14" s="22"/>
    </row>
    <row r="15" s="3" customFormat="1" ht="27" customHeight="1" spans="1:19">
      <c r="A15" s="16">
        <v>13</v>
      </c>
      <c r="B15" s="17" t="s">
        <v>44</v>
      </c>
      <c r="C15" s="17" t="s">
        <v>39</v>
      </c>
      <c r="D15" s="22" t="s">
        <v>40</v>
      </c>
      <c r="E15" s="19">
        <v>4</v>
      </c>
      <c r="F15" s="22"/>
      <c r="G15" s="22"/>
      <c r="H15" s="22"/>
      <c r="I15" s="22"/>
      <c r="J15" s="22"/>
      <c r="K15" s="22"/>
      <c r="L15" s="28"/>
      <c r="M15" s="22"/>
      <c r="N15" s="22"/>
      <c r="O15" s="22">
        <f t="shared" si="0"/>
        <v>4</v>
      </c>
      <c r="P15" s="22">
        <v>0.75</v>
      </c>
      <c r="Q15" s="22">
        <f t="shared" si="1"/>
        <v>3</v>
      </c>
      <c r="R15" s="22"/>
      <c r="S15" s="22"/>
    </row>
    <row r="16" s="3" customFormat="1" ht="27" customHeight="1" spans="1:19">
      <c r="A16" s="16">
        <v>14</v>
      </c>
      <c r="B16" s="17" t="s">
        <v>45</v>
      </c>
      <c r="C16" s="17" t="s">
        <v>39</v>
      </c>
      <c r="D16" s="22" t="s">
        <v>40</v>
      </c>
      <c r="E16" s="19">
        <v>10</v>
      </c>
      <c r="F16" s="22"/>
      <c r="G16" s="22"/>
      <c r="H16" s="22"/>
      <c r="I16" s="22"/>
      <c r="J16" s="22"/>
      <c r="K16" s="37" t="s">
        <v>46</v>
      </c>
      <c r="L16" s="28"/>
      <c r="M16" s="22"/>
      <c r="N16" s="22"/>
      <c r="O16" s="22">
        <f t="shared" si="0"/>
        <v>10</v>
      </c>
      <c r="P16" s="22">
        <v>2.2</v>
      </c>
      <c r="Q16" s="22">
        <f t="shared" si="1"/>
        <v>22</v>
      </c>
      <c r="R16" s="22"/>
      <c r="S16" s="22"/>
    </row>
    <row r="17" s="3" customFormat="1" ht="28" customHeight="1" spans="1:19">
      <c r="A17" s="16">
        <v>15</v>
      </c>
      <c r="B17" s="17" t="s">
        <v>47</v>
      </c>
      <c r="C17" s="17" t="s">
        <v>39</v>
      </c>
      <c r="D17" s="22" t="s">
        <v>40</v>
      </c>
      <c r="E17" s="22"/>
      <c r="F17" s="22"/>
      <c r="G17" s="22"/>
      <c r="H17" s="22"/>
      <c r="I17" s="35">
        <v>20</v>
      </c>
      <c r="J17" s="22"/>
      <c r="K17" s="22"/>
      <c r="L17" s="19">
        <v>40</v>
      </c>
      <c r="M17" s="38">
        <v>10</v>
      </c>
      <c r="N17" s="22"/>
      <c r="O17" s="22">
        <f t="shared" si="0"/>
        <v>70</v>
      </c>
      <c r="P17" s="22">
        <v>0.6</v>
      </c>
      <c r="Q17" s="22">
        <f t="shared" si="1"/>
        <v>42</v>
      </c>
      <c r="R17" s="22"/>
      <c r="S17" s="22"/>
    </row>
    <row r="18" s="3" customFormat="1" ht="28" customHeight="1" spans="1:19">
      <c r="A18" s="16">
        <v>16</v>
      </c>
      <c r="B18" s="17" t="s">
        <v>48</v>
      </c>
      <c r="C18" s="17" t="s">
        <v>39</v>
      </c>
      <c r="D18" s="22" t="s">
        <v>40</v>
      </c>
      <c r="E18" s="22"/>
      <c r="F18" s="20">
        <v>20</v>
      </c>
      <c r="G18" s="22"/>
      <c r="H18" s="22"/>
      <c r="I18" s="22"/>
      <c r="J18" s="22"/>
      <c r="K18" s="22"/>
      <c r="L18" s="28"/>
      <c r="M18" s="22"/>
      <c r="N18" s="20">
        <v>20</v>
      </c>
      <c r="O18" s="22">
        <f t="shared" si="0"/>
        <v>40</v>
      </c>
      <c r="P18" s="22">
        <v>0.6</v>
      </c>
      <c r="Q18" s="22">
        <f t="shared" si="1"/>
        <v>24</v>
      </c>
      <c r="R18" s="22"/>
      <c r="S18" s="22"/>
    </row>
    <row r="19" s="3" customFormat="1" ht="28" customHeight="1" spans="1:19">
      <c r="A19" s="16">
        <v>17</v>
      </c>
      <c r="B19" s="17" t="s">
        <v>49</v>
      </c>
      <c r="C19" s="17" t="s">
        <v>39</v>
      </c>
      <c r="D19" s="22" t="s">
        <v>40</v>
      </c>
      <c r="E19" s="22"/>
      <c r="F19" s="20">
        <v>20</v>
      </c>
      <c r="G19" s="22"/>
      <c r="H19" s="22"/>
      <c r="I19" s="22"/>
      <c r="J19" s="22"/>
      <c r="K19" s="22"/>
      <c r="L19" s="28"/>
      <c r="M19" s="22"/>
      <c r="N19" s="22"/>
      <c r="O19" s="22">
        <f t="shared" si="0"/>
        <v>20</v>
      </c>
      <c r="P19" s="22">
        <v>0.6</v>
      </c>
      <c r="Q19" s="22">
        <f t="shared" si="1"/>
        <v>12</v>
      </c>
      <c r="R19" s="22"/>
      <c r="S19" s="22"/>
    </row>
    <row r="20" s="3" customFormat="1" ht="28" customHeight="1" spans="1:19">
      <c r="A20" s="16">
        <v>18</v>
      </c>
      <c r="B20" s="17" t="s">
        <v>50</v>
      </c>
      <c r="C20" s="17" t="s">
        <v>39</v>
      </c>
      <c r="D20" s="22" t="s">
        <v>40</v>
      </c>
      <c r="E20" s="22"/>
      <c r="F20" s="22"/>
      <c r="G20" s="22"/>
      <c r="H20" s="22"/>
      <c r="I20" s="22"/>
      <c r="J20" s="22"/>
      <c r="K20" s="22"/>
      <c r="L20" s="28"/>
      <c r="M20" s="22"/>
      <c r="N20" s="20">
        <v>2</v>
      </c>
      <c r="O20" s="22">
        <f t="shared" si="0"/>
        <v>2</v>
      </c>
      <c r="P20" s="22">
        <v>0.5</v>
      </c>
      <c r="Q20" s="22">
        <f t="shared" si="1"/>
        <v>1</v>
      </c>
      <c r="R20" s="22"/>
      <c r="S20" s="22"/>
    </row>
    <row r="21" s="3" customFormat="1" ht="28" customHeight="1" spans="1:19">
      <c r="A21" s="16">
        <v>19</v>
      </c>
      <c r="B21" s="17" t="s">
        <v>51</v>
      </c>
      <c r="C21" s="17" t="s">
        <v>39</v>
      </c>
      <c r="D21" s="22" t="s">
        <v>40</v>
      </c>
      <c r="E21" s="19">
        <v>10</v>
      </c>
      <c r="F21" s="22"/>
      <c r="G21" s="22"/>
      <c r="H21" s="22"/>
      <c r="I21" s="22"/>
      <c r="J21" s="22"/>
      <c r="K21" s="22"/>
      <c r="L21" s="28"/>
      <c r="M21" s="22"/>
      <c r="N21" s="22"/>
      <c r="O21" s="22">
        <f t="shared" si="0"/>
        <v>10</v>
      </c>
      <c r="P21" s="22">
        <v>0.6</v>
      </c>
      <c r="Q21" s="22">
        <f t="shared" si="1"/>
        <v>6</v>
      </c>
      <c r="R21" s="22"/>
      <c r="S21" s="22"/>
    </row>
    <row r="22" s="3" customFormat="1" ht="25" customHeight="1" spans="1:19">
      <c r="A22" s="16">
        <v>20</v>
      </c>
      <c r="B22" s="17" t="s">
        <v>52</v>
      </c>
      <c r="C22" s="17" t="s">
        <v>39</v>
      </c>
      <c r="D22" s="22" t="s">
        <v>53</v>
      </c>
      <c r="E22" s="22"/>
      <c r="F22" s="22"/>
      <c r="G22" s="22"/>
      <c r="H22" s="22"/>
      <c r="I22" s="22"/>
      <c r="J22" s="39">
        <v>1</v>
      </c>
      <c r="K22" s="22"/>
      <c r="L22" s="28"/>
      <c r="M22" s="38">
        <v>1</v>
      </c>
      <c r="N22" s="22"/>
      <c r="O22" s="22">
        <f t="shared" si="0"/>
        <v>2</v>
      </c>
      <c r="P22" s="22">
        <v>10</v>
      </c>
      <c r="Q22" s="22">
        <f t="shared" si="1"/>
        <v>20</v>
      </c>
      <c r="R22" s="22"/>
      <c r="S22" s="22"/>
    </row>
    <row r="23" s="3" customFormat="1" ht="25" customHeight="1" spans="1:19">
      <c r="A23" s="16">
        <v>21</v>
      </c>
      <c r="B23" s="17" t="s">
        <v>54</v>
      </c>
      <c r="C23" s="17" t="s">
        <v>39</v>
      </c>
      <c r="D23" s="22" t="s">
        <v>53</v>
      </c>
      <c r="E23" s="22"/>
      <c r="F23" s="22"/>
      <c r="G23" s="22"/>
      <c r="H23" s="22"/>
      <c r="I23" s="22"/>
      <c r="J23" s="39">
        <v>1</v>
      </c>
      <c r="K23" s="22"/>
      <c r="L23" s="28"/>
      <c r="M23" s="22"/>
      <c r="N23" s="22"/>
      <c r="O23" s="22">
        <f t="shared" si="0"/>
        <v>1</v>
      </c>
      <c r="P23" s="22">
        <v>10</v>
      </c>
      <c r="Q23" s="22">
        <f t="shared" si="1"/>
        <v>10</v>
      </c>
      <c r="R23" s="22"/>
      <c r="S23" s="22"/>
    </row>
    <row r="24" s="3" customFormat="1" ht="23" customHeight="1" spans="1:19">
      <c r="A24" s="16">
        <v>22</v>
      </c>
      <c r="B24" s="17" t="s">
        <v>55</v>
      </c>
      <c r="C24" s="17" t="s">
        <v>39</v>
      </c>
      <c r="D24" s="22" t="s">
        <v>53</v>
      </c>
      <c r="E24" s="19">
        <v>4</v>
      </c>
      <c r="F24" s="22"/>
      <c r="G24" s="22"/>
      <c r="H24" s="22"/>
      <c r="I24" s="22"/>
      <c r="J24" s="22"/>
      <c r="K24" s="22"/>
      <c r="L24" s="28"/>
      <c r="M24" s="38" t="s">
        <v>56</v>
      </c>
      <c r="N24" s="22"/>
      <c r="O24" s="22">
        <v>5</v>
      </c>
      <c r="P24" s="22">
        <v>14</v>
      </c>
      <c r="Q24" s="22">
        <f t="shared" si="1"/>
        <v>70</v>
      </c>
      <c r="R24" s="22"/>
      <c r="S24" s="22"/>
    </row>
    <row r="25" s="3" customFormat="1" ht="62" customHeight="1" spans="1:52">
      <c r="A25" s="16">
        <v>23</v>
      </c>
      <c r="B25" s="17" t="s">
        <v>57</v>
      </c>
      <c r="C25" s="17" t="s">
        <v>58</v>
      </c>
      <c r="D25" s="22" t="s">
        <v>59</v>
      </c>
      <c r="E25" s="19">
        <v>10</v>
      </c>
      <c r="F25" s="22"/>
      <c r="G25" s="22"/>
      <c r="H25" s="21">
        <v>10</v>
      </c>
      <c r="I25" s="22"/>
      <c r="J25" s="39">
        <v>10</v>
      </c>
      <c r="K25" s="22"/>
      <c r="L25" s="28"/>
      <c r="M25" s="38">
        <v>20</v>
      </c>
      <c r="N25" s="20">
        <v>3</v>
      </c>
      <c r="O25" s="22">
        <f t="shared" si="0"/>
        <v>53</v>
      </c>
      <c r="P25" s="22">
        <v>0.5</v>
      </c>
      <c r="Q25" s="22">
        <f t="shared" si="1"/>
        <v>26.5</v>
      </c>
      <c r="R25" s="22"/>
      <c r="S25" s="22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7"/>
      <c r="AN25" s="7"/>
      <c r="AO25" s="7"/>
      <c r="AP25" s="7"/>
      <c r="AQ25" s="7"/>
      <c r="AR25" s="7"/>
      <c r="AS25" s="7"/>
      <c r="AT25" s="7"/>
      <c r="AU25" s="7"/>
      <c r="AV25" s="7"/>
      <c r="AW25" s="7"/>
      <c r="AX25" s="7"/>
      <c r="AY25" s="7"/>
      <c r="AZ25" s="7"/>
    </row>
    <row r="26" s="3" customFormat="1" ht="64" customHeight="1" spans="1:52">
      <c r="A26" s="16">
        <v>24</v>
      </c>
      <c r="B26" s="17" t="s">
        <v>60</v>
      </c>
      <c r="C26" s="17" t="s">
        <v>61</v>
      </c>
      <c r="D26" s="22" t="s">
        <v>59</v>
      </c>
      <c r="E26" s="19">
        <v>10</v>
      </c>
      <c r="F26" s="20">
        <v>2</v>
      </c>
      <c r="G26" s="22"/>
      <c r="H26" s="21">
        <v>10</v>
      </c>
      <c r="I26" s="22"/>
      <c r="J26" s="39">
        <v>10</v>
      </c>
      <c r="K26" s="22"/>
      <c r="L26" s="19">
        <v>10</v>
      </c>
      <c r="M26" s="38">
        <v>20</v>
      </c>
      <c r="N26" s="20">
        <v>2</v>
      </c>
      <c r="O26" s="22">
        <f t="shared" si="0"/>
        <v>64</v>
      </c>
      <c r="P26" s="22">
        <v>0.6</v>
      </c>
      <c r="Q26" s="22">
        <f t="shared" si="1"/>
        <v>38.4</v>
      </c>
      <c r="R26" s="22"/>
      <c r="S26" s="22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7"/>
      <c r="AN26" s="7"/>
      <c r="AO26" s="7"/>
      <c r="AP26" s="7"/>
      <c r="AQ26" s="7"/>
      <c r="AR26" s="7"/>
      <c r="AS26" s="7"/>
      <c r="AT26" s="7"/>
      <c r="AU26" s="7"/>
      <c r="AV26" s="7"/>
      <c r="AW26" s="7"/>
      <c r="AX26" s="7"/>
      <c r="AY26" s="7"/>
      <c r="AZ26" s="7"/>
    </row>
    <row r="27" s="3" customFormat="1" ht="63" customHeight="1" spans="1:19">
      <c r="A27" s="16">
        <v>25</v>
      </c>
      <c r="B27" s="17" t="s">
        <v>62</v>
      </c>
      <c r="C27" s="17" t="s">
        <v>63</v>
      </c>
      <c r="D27" s="22" t="s">
        <v>59</v>
      </c>
      <c r="E27" s="19">
        <v>10</v>
      </c>
      <c r="F27" s="20">
        <v>2</v>
      </c>
      <c r="G27" s="22"/>
      <c r="H27" s="21">
        <v>10</v>
      </c>
      <c r="I27" s="22"/>
      <c r="J27" s="22"/>
      <c r="K27" s="22"/>
      <c r="L27" s="19">
        <v>20</v>
      </c>
      <c r="M27" s="22"/>
      <c r="N27" s="20">
        <v>5</v>
      </c>
      <c r="O27" s="22">
        <f t="shared" si="0"/>
        <v>47</v>
      </c>
      <c r="P27" s="22">
        <v>1.3</v>
      </c>
      <c r="Q27" s="22">
        <f t="shared" si="1"/>
        <v>61.1</v>
      </c>
      <c r="R27" s="22"/>
      <c r="S27" s="22"/>
    </row>
    <row r="28" s="3" customFormat="1" ht="36" customHeight="1" spans="1:19">
      <c r="A28" s="16">
        <v>26</v>
      </c>
      <c r="B28" s="17" t="s">
        <v>64</v>
      </c>
      <c r="C28" s="17" t="s">
        <v>65</v>
      </c>
      <c r="D28" s="22" t="s">
        <v>59</v>
      </c>
      <c r="E28" s="22"/>
      <c r="F28" s="22"/>
      <c r="G28" s="22"/>
      <c r="H28" s="22"/>
      <c r="I28" s="22"/>
      <c r="J28" s="39">
        <v>5</v>
      </c>
      <c r="K28" s="22"/>
      <c r="L28" s="28"/>
      <c r="M28" s="22"/>
      <c r="N28" s="20">
        <v>4</v>
      </c>
      <c r="O28" s="22">
        <f t="shared" si="0"/>
        <v>9</v>
      </c>
      <c r="P28" s="22">
        <v>6</v>
      </c>
      <c r="Q28" s="22">
        <f t="shared" si="1"/>
        <v>54</v>
      </c>
      <c r="R28" s="43" t="s">
        <v>66</v>
      </c>
      <c r="S28" s="22"/>
    </row>
    <row r="29" s="3" customFormat="1" ht="37" customHeight="1" spans="1:19">
      <c r="A29" s="16">
        <v>27</v>
      </c>
      <c r="B29" s="17" t="s">
        <v>67</v>
      </c>
      <c r="C29" s="17" t="s">
        <v>68</v>
      </c>
      <c r="D29" s="22" t="s">
        <v>59</v>
      </c>
      <c r="E29" s="22"/>
      <c r="F29" s="22"/>
      <c r="G29" s="22"/>
      <c r="H29" s="22"/>
      <c r="I29" s="22"/>
      <c r="J29" s="39">
        <v>5</v>
      </c>
      <c r="K29" s="22"/>
      <c r="L29" s="19">
        <v>5</v>
      </c>
      <c r="M29" s="22"/>
      <c r="N29" s="22"/>
      <c r="O29" s="22">
        <f t="shared" si="0"/>
        <v>10</v>
      </c>
      <c r="P29" s="22">
        <v>11</v>
      </c>
      <c r="Q29" s="22">
        <f t="shared" si="1"/>
        <v>110</v>
      </c>
      <c r="R29" s="43" t="s">
        <v>66</v>
      </c>
      <c r="S29" s="22"/>
    </row>
    <row r="30" s="3" customFormat="1" ht="18" customHeight="1" spans="1:19">
      <c r="A30" s="16">
        <v>28</v>
      </c>
      <c r="B30" s="17" t="s">
        <v>69</v>
      </c>
      <c r="C30" s="17" t="s">
        <v>39</v>
      </c>
      <c r="D30" s="22" t="s">
        <v>70</v>
      </c>
      <c r="E30" s="19">
        <v>10</v>
      </c>
      <c r="F30" s="20">
        <v>10</v>
      </c>
      <c r="G30" s="22"/>
      <c r="H30" s="22"/>
      <c r="I30" s="22"/>
      <c r="J30" s="22"/>
      <c r="K30" s="22"/>
      <c r="L30" s="28"/>
      <c r="M30" s="22"/>
      <c r="N30" s="20">
        <v>4</v>
      </c>
      <c r="O30" s="22">
        <f t="shared" si="0"/>
        <v>24</v>
      </c>
      <c r="P30" s="22">
        <v>2</v>
      </c>
      <c r="Q30" s="22">
        <f t="shared" si="1"/>
        <v>48</v>
      </c>
      <c r="R30" s="22"/>
      <c r="S30" s="22"/>
    </row>
    <row r="31" s="3" customFormat="1" ht="17" customHeight="1" spans="1:19">
      <c r="A31" s="16">
        <v>29</v>
      </c>
      <c r="B31" s="17" t="s">
        <v>71</v>
      </c>
      <c r="C31" s="17" t="s">
        <v>39</v>
      </c>
      <c r="D31" s="22" t="s">
        <v>70</v>
      </c>
      <c r="E31" s="19">
        <v>16</v>
      </c>
      <c r="F31" s="22"/>
      <c r="G31" s="22"/>
      <c r="H31" s="22"/>
      <c r="I31" s="22"/>
      <c r="J31" s="22"/>
      <c r="K31" s="22"/>
      <c r="L31" s="28"/>
      <c r="M31" s="22"/>
      <c r="N31" s="20">
        <v>4</v>
      </c>
      <c r="O31" s="22">
        <f t="shared" si="0"/>
        <v>20</v>
      </c>
      <c r="P31" s="22">
        <v>2</v>
      </c>
      <c r="Q31" s="22">
        <f t="shared" si="1"/>
        <v>40</v>
      </c>
      <c r="R31" s="22"/>
      <c r="S31" s="22"/>
    </row>
    <row r="32" s="3" customFormat="1" ht="31" customHeight="1" spans="1:19">
      <c r="A32" s="16">
        <v>30</v>
      </c>
      <c r="B32" s="17" t="s">
        <v>72</v>
      </c>
      <c r="C32" s="17" t="s">
        <v>73</v>
      </c>
      <c r="D32" s="22" t="s">
        <v>59</v>
      </c>
      <c r="E32" s="22"/>
      <c r="F32" s="23"/>
      <c r="G32" s="22"/>
      <c r="H32" s="23"/>
      <c r="I32" s="23"/>
      <c r="J32" s="23"/>
      <c r="K32" s="23"/>
      <c r="L32" s="40"/>
      <c r="M32" s="23"/>
      <c r="N32" s="20">
        <v>1</v>
      </c>
      <c r="O32" s="22">
        <f t="shared" si="0"/>
        <v>1</v>
      </c>
      <c r="P32" s="22">
        <v>6.5</v>
      </c>
      <c r="Q32" s="22">
        <f t="shared" si="1"/>
        <v>6.5</v>
      </c>
      <c r="R32" s="23"/>
      <c r="S32" s="22"/>
    </row>
    <row r="33" s="3" customFormat="1" ht="28" customHeight="1" spans="1:19">
      <c r="A33" s="16">
        <v>31</v>
      </c>
      <c r="B33" s="17" t="s">
        <v>72</v>
      </c>
      <c r="C33" s="17" t="s">
        <v>74</v>
      </c>
      <c r="D33" s="22" t="s">
        <v>59</v>
      </c>
      <c r="E33" s="22"/>
      <c r="F33" s="23"/>
      <c r="G33" s="22"/>
      <c r="H33" s="23"/>
      <c r="I33" s="23"/>
      <c r="J33" s="39">
        <v>1</v>
      </c>
      <c r="K33" s="23"/>
      <c r="L33" s="40"/>
      <c r="M33" s="23"/>
      <c r="N33" s="22"/>
      <c r="O33" s="22">
        <f t="shared" si="0"/>
        <v>1</v>
      </c>
      <c r="P33" s="22">
        <v>45</v>
      </c>
      <c r="Q33" s="22">
        <f t="shared" si="1"/>
        <v>45</v>
      </c>
      <c r="R33" s="23"/>
      <c r="S33" s="22"/>
    </row>
    <row r="34" s="3" customFormat="1" ht="27" customHeight="1" spans="1:21">
      <c r="A34" s="16">
        <v>32</v>
      </c>
      <c r="B34" s="17" t="s">
        <v>75</v>
      </c>
      <c r="C34" s="24" t="s">
        <v>76</v>
      </c>
      <c r="D34" s="22" t="s">
        <v>53</v>
      </c>
      <c r="E34" s="22"/>
      <c r="F34" s="23"/>
      <c r="G34" s="22"/>
      <c r="H34" s="23"/>
      <c r="I34" s="23"/>
      <c r="J34" s="23"/>
      <c r="K34" s="23"/>
      <c r="L34" s="40"/>
      <c r="M34" s="23"/>
      <c r="N34" s="20">
        <v>3</v>
      </c>
      <c r="O34" s="22">
        <f t="shared" si="0"/>
        <v>3</v>
      </c>
      <c r="P34" s="22">
        <v>1</v>
      </c>
      <c r="Q34" s="22">
        <f t="shared" si="1"/>
        <v>3</v>
      </c>
      <c r="R34" s="23"/>
      <c r="S34" s="22"/>
      <c r="U34" s="44"/>
    </row>
    <row r="35" s="3" customFormat="1" ht="27" customHeight="1" spans="1:19">
      <c r="A35" s="16">
        <v>33</v>
      </c>
      <c r="B35" s="17" t="s">
        <v>75</v>
      </c>
      <c r="C35" s="24" t="s">
        <v>77</v>
      </c>
      <c r="D35" s="22" t="s">
        <v>53</v>
      </c>
      <c r="E35" s="22"/>
      <c r="F35" s="22"/>
      <c r="G35" s="22"/>
      <c r="H35" s="22"/>
      <c r="I35" s="35">
        <v>5</v>
      </c>
      <c r="J35" s="22"/>
      <c r="K35" s="22"/>
      <c r="L35" s="28"/>
      <c r="M35" s="22"/>
      <c r="N35" s="22"/>
      <c r="O35" s="22">
        <f t="shared" si="0"/>
        <v>5</v>
      </c>
      <c r="P35" s="22">
        <v>2.5</v>
      </c>
      <c r="Q35" s="22">
        <f t="shared" si="1"/>
        <v>12.5</v>
      </c>
      <c r="R35" s="23"/>
      <c r="S35" s="22"/>
    </row>
    <row r="36" s="3" customFormat="1" ht="25" customHeight="1" spans="1:19">
      <c r="A36" s="16">
        <v>34</v>
      </c>
      <c r="B36" s="17" t="s">
        <v>78</v>
      </c>
      <c r="C36" s="24" t="s">
        <v>79</v>
      </c>
      <c r="D36" s="22" t="s">
        <v>53</v>
      </c>
      <c r="E36" s="19">
        <v>1</v>
      </c>
      <c r="F36" s="22"/>
      <c r="G36" s="22"/>
      <c r="H36" s="22"/>
      <c r="I36" s="22"/>
      <c r="J36" s="22"/>
      <c r="K36" s="22"/>
      <c r="L36" s="28"/>
      <c r="M36" s="22"/>
      <c r="N36" s="23"/>
      <c r="O36" s="22">
        <f t="shared" si="0"/>
        <v>1</v>
      </c>
      <c r="P36" s="22">
        <v>1</v>
      </c>
      <c r="Q36" s="22">
        <f t="shared" ref="Q36:Q67" si="2">P36*O36</f>
        <v>1</v>
      </c>
      <c r="R36" s="23"/>
      <c r="S36" s="22"/>
    </row>
    <row r="37" s="3" customFormat="1" customHeight="1" spans="1:19">
      <c r="A37" s="16">
        <v>35</v>
      </c>
      <c r="B37" s="17" t="s">
        <v>80</v>
      </c>
      <c r="C37" s="17" t="s">
        <v>81</v>
      </c>
      <c r="D37" s="22" t="s">
        <v>59</v>
      </c>
      <c r="E37" s="22"/>
      <c r="F37" s="22"/>
      <c r="G37" s="22"/>
      <c r="H37" s="21">
        <v>1</v>
      </c>
      <c r="I37" s="22"/>
      <c r="J37" s="22"/>
      <c r="K37" s="22"/>
      <c r="L37" s="28"/>
      <c r="M37" s="22"/>
      <c r="N37" s="20">
        <v>1</v>
      </c>
      <c r="O37" s="22">
        <f t="shared" si="0"/>
        <v>2</v>
      </c>
      <c r="P37" s="22">
        <v>23</v>
      </c>
      <c r="Q37" s="22">
        <f t="shared" si="2"/>
        <v>46</v>
      </c>
      <c r="R37" s="22"/>
      <c r="S37" s="22"/>
    </row>
    <row r="38" s="3" customFormat="1" ht="40" customHeight="1" spans="1:19">
      <c r="A38" s="16">
        <v>36</v>
      </c>
      <c r="B38" s="17" t="s">
        <v>80</v>
      </c>
      <c r="C38" s="17" t="s">
        <v>82</v>
      </c>
      <c r="D38" s="22" t="s">
        <v>59</v>
      </c>
      <c r="E38" s="22"/>
      <c r="F38" s="22"/>
      <c r="G38" s="22"/>
      <c r="H38" s="22"/>
      <c r="I38" s="22"/>
      <c r="J38" s="39">
        <v>1</v>
      </c>
      <c r="K38" s="22"/>
      <c r="L38" s="28"/>
      <c r="M38" s="22"/>
      <c r="N38" s="22"/>
      <c r="O38" s="22">
        <f t="shared" si="0"/>
        <v>1</v>
      </c>
      <c r="P38" s="22">
        <v>30</v>
      </c>
      <c r="Q38" s="22">
        <f t="shared" si="2"/>
        <v>30</v>
      </c>
      <c r="R38" s="22"/>
      <c r="S38" s="22"/>
    </row>
    <row r="39" s="3" customFormat="1" ht="21" customHeight="1" spans="1:19">
      <c r="A39" s="16">
        <v>37</v>
      </c>
      <c r="B39" s="17" t="s">
        <v>83</v>
      </c>
      <c r="C39" s="17" t="s">
        <v>84</v>
      </c>
      <c r="D39" s="18" t="s">
        <v>59</v>
      </c>
      <c r="E39" s="22"/>
      <c r="F39" s="20">
        <v>2</v>
      </c>
      <c r="G39" s="18"/>
      <c r="H39" s="22"/>
      <c r="I39" s="22"/>
      <c r="J39" s="22"/>
      <c r="K39" s="22"/>
      <c r="L39" s="28"/>
      <c r="M39" s="22"/>
      <c r="N39" s="20">
        <v>2</v>
      </c>
      <c r="O39" s="22">
        <f t="shared" si="0"/>
        <v>4</v>
      </c>
      <c r="P39" s="22">
        <v>2</v>
      </c>
      <c r="Q39" s="22">
        <f t="shared" si="2"/>
        <v>8</v>
      </c>
      <c r="R39" s="22"/>
      <c r="S39" s="22"/>
    </row>
    <row r="40" s="3" customFormat="1" ht="21" customHeight="1" spans="1:19">
      <c r="A40" s="16">
        <v>38</v>
      </c>
      <c r="B40" s="17" t="s">
        <v>83</v>
      </c>
      <c r="C40" s="17" t="s">
        <v>85</v>
      </c>
      <c r="D40" s="18" t="s">
        <v>59</v>
      </c>
      <c r="E40" s="22"/>
      <c r="F40" s="22"/>
      <c r="G40" s="18"/>
      <c r="H40" s="22"/>
      <c r="I40" s="35">
        <v>10</v>
      </c>
      <c r="J40" s="39">
        <v>3</v>
      </c>
      <c r="K40" s="22"/>
      <c r="L40" s="28"/>
      <c r="M40" s="38">
        <v>10</v>
      </c>
      <c r="N40" s="22"/>
      <c r="O40" s="22">
        <f t="shared" si="0"/>
        <v>23</v>
      </c>
      <c r="P40" s="22">
        <v>3</v>
      </c>
      <c r="Q40" s="22">
        <f t="shared" si="2"/>
        <v>69</v>
      </c>
      <c r="R40" s="22"/>
      <c r="S40" s="22"/>
    </row>
    <row r="41" s="3" customFormat="1" ht="21" customHeight="1" spans="1:19">
      <c r="A41" s="16">
        <v>39</v>
      </c>
      <c r="B41" s="17" t="s">
        <v>86</v>
      </c>
      <c r="C41" s="17" t="s">
        <v>39</v>
      </c>
      <c r="D41" s="18" t="s">
        <v>59</v>
      </c>
      <c r="E41" s="19">
        <v>2</v>
      </c>
      <c r="F41" s="22"/>
      <c r="G41" s="18"/>
      <c r="H41" s="22"/>
      <c r="I41" s="22"/>
      <c r="J41" s="22"/>
      <c r="K41" s="22"/>
      <c r="L41" s="28"/>
      <c r="M41" s="22"/>
      <c r="N41" s="22"/>
      <c r="O41" s="22">
        <f t="shared" si="0"/>
        <v>2</v>
      </c>
      <c r="P41" s="22">
        <v>1</v>
      </c>
      <c r="Q41" s="22">
        <f t="shared" si="2"/>
        <v>2</v>
      </c>
      <c r="R41" s="22"/>
      <c r="S41" s="22"/>
    </row>
    <row r="42" s="3" customFormat="1" ht="21" customHeight="1" spans="1:19">
      <c r="A42" s="16">
        <v>40</v>
      </c>
      <c r="B42" s="17" t="s">
        <v>87</v>
      </c>
      <c r="C42" s="17" t="s">
        <v>88</v>
      </c>
      <c r="D42" s="18" t="s">
        <v>59</v>
      </c>
      <c r="E42" s="22"/>
      <c r="F42" s="22"/>
      <c r="G42" s="18"/>
      <c r="H42" s="22"/>
      <c r="I42" s="22"/>
      <c r="J42" s="22"/>
      <c r="K42" s="22"/>
      <c r="L42" s="22"/>
      <c r="M42" s="41">
        <v>1</v>
      </c>
      <c r="N42" s="22"/>
      <c r="O42" s="22">
        <v>1</v>
      </c>
      <c r="P42" s="22">
        <v>6.6</v>
      </c>
      <c r="Q42" s="22">
        <f t="shared" si="2"/>
        <v>6.6</v>
      </c>
      <c r="R42" s="22"/>
      <c r="S42" s="22"/>
    </row>
    <row r="43" s="3" customFormat="1" ht="20" customHeight="1" spans="1:19">
      <c r="A43" s="16">
        <v>41</v>
      </c>
      <c r="B43" s="17" t="s">
        <v>89</v>
      </c>
      <c r="C43" s="17" t="s">
        <v>90</v>
      </c>
      <c r="D43" s="18" t="s">
        <v>59</v>
      </c>
      <c r="E43" s="19">
        <v>10</v>
      </c>
      <c r="F43" s="20">
        <v>2</v>
      </c>
      <c r="G43" s="18"/>
      <c r="H43" s="22"/>
      <c r="I43" s="35">
        <v>2</v>
      </c>
      <c r="J43" s="39">
        <v>5</v>
      </c>
      <c r="K43" s="22"/>
      <c r="L43" s="28"/>
      <c r="M43" s="22"/>
      <c r="N43" s="20">
        <v>10</v>
      </c>
      <c r="O43" s="22">
        <f t="shared" ref="O43:O58" si="3">SUM(E43:N43)</f>
        <v>29</v>
      </c>
      <c r="P43" s="22">
        <v>3.5</v>
      </c>
      <c r="Q43" s="22">
        <f t="shared" si="2"/>
        <v>101.5</v>
      </c>
      <c r="R43" s="22"/>
      <c r="S43" s="22"/>
    </row>
    <row r="44" s="3" customFormat="1" ht="20" customHeight="1" spans="1:19">
      <c r="A44" s="16">
        <v>42</v>
      </c>
      <c r="B44" s="17" t="s">
        <v>91</v>
      </c>
      <c r="C44" s="17" t="s">
        <v>90</v>
      </c>
      <c r="D44" s="18" t="s">
        <v>92</v>
      </c>
      <c r="E44" s="22"/>
      <c r="F44" s="22"/>
      <c r="G44" s="18"/>
      <c r="H44" s="22"/>
      <c r="I44" s="22"/>
      <c r="J44" s="39">
        <v>2</v>
      </c>
      <c r="K44" s="37">
        <v>2</v>
      </c>
      <c r="L44" s="19">
        <v>2</v>
      </c>
      <c r="M44" s="22"/>
      <c r="N44" s="20">
        <v>2</v>
      </c>
      <c r="O44" s="22">
        <f t="shared" si="3"/>
        <v>8</v>
      </c>
      <c r="P44" s="22">
        <v>7</v>
      </c>
      <c r="Q44" s="22">
        <f t="shared" si="2"/>
        <v>56</v>
      </c>
      <c r="R44" s="22"/>
      <c r="S44" s="22"/>
    </row>
    <row r="45" s="3" customFormat="1" ht="39" customHeight="1" spans="1:19">
      <c r="A45" s="16">
        <v>43</v>
      </c>
      <c r="B45" s="17" t="s">
        <v>93</v>
      </c>
      <c r="C45" s="17" t="s">
        <v>90</v>
      </c>
      <c r="D45" s="18" t="s">
        <v>92</v>
      </c>
      <c r="E45" s="22"/>
      <c r="F45" s="22"/>
      <c r="G45" s="18"/>
      <c r="H45" s="22"/>
      <c r="I45" s="22"/>
      <c r="J45" s="39">
        <v>1</v>
      </c>
      <c r="K45" s="37">
        <v>1</v>
      </c>
      <c r="L45" s="28"/>
      <c r="M45" s="22"/>
      <c r="N45" s="20">
        <v>1</v>
      </c>
      <c r="O45" s="22">
        <f t="shared" si="3"/>
        <v>3</v>
      </c>
      <c r="P45" s="22">
        <v>3</v>
      </c>
      <c r="Q45" s="22">
        <f t="shared" si="2"/>
        <v>9</v>
      </c>
      <c r="R45" s="45" t="s">
        <v>94</v>
      </c>
      <c r="S45" s="46"/>
    </row>
    <row r="46" s="3" customFormat="1" ht="22" customHeight="1" spans="1:52">
      <c r="A46" s="16">
        <v>44</v>
      </c>
      <c r="B46" s="17" t="s">
        <v>95</v>
      </c>
      <c r="C46" s="17" t="s">
        <v>90</v>
      </c>
      <c r="D46" s="18" t="s">
        <v>59</v>
      </c>
      <c r="E46" s="19">
        <v>2</v>
      </c>
      <c r="F46" s="22"/>
      <c r="G46" s="18"/>
      <c r="H46" s="22"/>
      <c r="I46" s="22"/>
      <c r="J46" s="39">
        <v>3</v>
      </c>
      <c r="K46" s="22"/>
      <c r="L46" s="28"/>
      <c r="M46" s="22"/>
      <c r="N46" s="20">
        <v>3</v>
      </c>
      <c r="O46" s="22">
        <f t="shared" si="3"/>
        <v>8</v>
      </c>
      <c r="P46" s="22">
        <v>0.8</v>
      </c>
      <c r="Q46" s="22">
        <f t="shared" si="2"/>
        <v>6.4</v>
      </c>
      <c r="R46" s="22"/>
      <c r="S46" s="22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7"/>
      <c r="AN46" s="7"/>
      <c r="AO46" s="7"/>
      <c r="AP46" s="7"/>
      <c r="AQ46" s="7"/>
      <c r="AR46" s="7"/>
      <c r="AS46" s="7"/>
      <c r="AT46" s="7"/>
      <c r="AU46" s="7"/>
      <c r="AV46" s="7"/>
      <c r="AW46" s="7"/>
      <c r="AX46" s="7"/>
      <c r="AY46" s="7"/>
      <c r="AZ46" s="7"/>
    </row>
    <row r="47" s="3" customFormat="1" ht="22" customHeight="1" spans="1:19">
      <c r="A47" s="16">
        <v>45</v>
      </c>
      <c r="B47" s="17" t="s">
        <v>96</v>
      </c>
      <c r="C47" s="17" t="s">
        <v>97</v>
      </c>
      <c r="D47" s="18" t="s">
        <v>98</v>
      </c>
      <c r="E47" s="22"/>
      <c r="F47" s="22"/>
      <c r="G47" s="18"/>
      <c r="H47" s="22"/>
      <c r="I47" s="35">
        <v>1</v>
      </c>
      <c r="J47" s="39">
        <v>2</v>
      </c>
      <c r="K47" s="22"/>
      <c r="L47" s="28"/>
      <c r="M47" s="38">
        <v>2</v>
      </c>
      <c r="N47" s="22"/>
      <c r="O47" s="22">
        <f t="shared" si="3"/>
        <v>5</v>
      </c>
      <c r="P47" s="22">
        <v>3.5</v>
      </c>
      <c r="Q47" s="22">
        <f t="shared" si="2"/>
        <v>17.5</v>
      </c>
      <c r="R47" s="22"/>
      <c r="S47" s="22"/>
    </row>
    <row r="48" s="3" customFormat="1" ht="23" customHeight="1" spans="1:19">
      <c r="A48" s="16">
        <v>46</v>
      </c>
      <c r="B48" s="17" t="s">
        <v>96</v>
      </c>
      <c r="C48" s="17" t="s">
        <v>99</v>
      </c>
      <c r="D48" s="18" t="s">
        <v>98</v>
      </c>
      <c r="E48" s="22"/>
      <c r="F48" s="22"/>
      <c r="G48" s="18"/>
      <c r="H48" s="22"/>
      <c r="I48" s="35">
        <v>1</v>
      </c>
      <c r="J48" s="22"/>
      <c r="K48" s="22"/>
      <c r="L48" s="28"/>
      <c r="M48" s="22"/>
      <c r="N48" s="22"/>
      <c r="O48" s="22">
        <f t="shared" si="3"/>
        <v>1</v>
      </c>
      <c r="P48" s="22">
        <v>1</v>
      </c>
      <c r="Q48" s="22">
        <f t="shared" si="2"/>
        <v>1</v>
      </c>
      <c r="R48" s="22"/>
      <c r="S48" s="22"/>
    </row>
    <row r="49" s="3" customFormat="1" ht="23" customHeight="1" spans="1:19">
      <c r="A49" s="16">
        <v>47</v>
      </c>
      <c r="B49" s="17" t="s">
        <v>100</v>
      </c>
      <c r="C49" s="17" t="s">
        <v>90</v>
      </c>
      <c r="D49" s="18" t="s">
        <v>59</v>
      </c>
      <c r="E49" s="22"/>
      <c r="F49" s="22"/>
      <c r="G49" s="18"/>
      <c r="H49" s="22"/>
      <c r="I49" s="22"/>
      <c r="J49" s="39">
        <v>10</v>
      </c>
      <c r="K49" s="37">
        <v>10</v>
      </c>
      <c r="L49" s="28"/>
      <c r="M49" s="22"/>
      <c r="N49" s="20">
        <v>10</v>
      </c>
      <c r="O49" s="22">
        <f t="shared" si="3"/>
        <v>30</v>
      </c>
      <c r="P49" s="22">
        <v>1</v>
      </c>
      <c r="Q49" s="22">
        <f t="shared" si="2"/>
        <v>30</v>
      </c>
      <c r="R49" s="22"/>
      <c r="S49" s="22"/>
    </row>
    <row r="50" s="3" customFormat="1" ht="20" customHeight="1" spans="1:19">
      <c r="A50" s="16">
        <v>48</v>
      </c>
      <c r="B50" s="17" t="s">
        <v>101</v>
      </c>
      <c r="C50" s="17" t="s">
        <v>90</v>
      </c>
      <c r="D50" s="18" t="s">
        <v>59</v>
      </c>
      <c r="E50" s="22"/>
      <c r="F50" s="22"/>
      <c r="G50" s="18"/>
      <c r="H50" s="22"/>
      <c r="I50" s="22"/>
      <c r="J50" s="39">
        <v>2</v>
      </c>
      <c r="K50" s="22"/>
      <c r="L50" s="28"/>
      <c r="M50" s="22"/>
      <c r="N50" s="22"/>
      <c r="O50" s="22">
        <f t="shared" si="3"/>
        <v>2</v>
      </c>
      <c r="P50" s="22">
        <v>2.5</v>
      </c>
      <c r="Q50" s="22">
        <f t="shared" si="2"/>
        <v>5</v>
      </c>
      <c r="R50" s="22"/>
      <c r="S50" s="22"/>
    </row>
    <row r="51" s="3" customFormat="1" ht="23" customHeight="1" spans="1:52">
      <c r="A51" s="16">
        <v>49</v>
      </c>
      <c r="B51" s="17" t="s">
        <v>102</v>
      </c>
      <c r="C51" s="17" t="s">
        <v>90</v>
      </c>
      <c r="D51" s="18" t="s">
        <v>103</v>
      </c>
      <c r="E51" s="22"/>
      <c r="F51" s="22"/>
      <c r="G51" s="18"/>
      <c r="H51" s="21">
        <v>2</v>
      </c>
      <c r="I51" s="22"/>
      <c r="J51" s="22"/>
      <c r="K51" s="37">
        <v>10</v>
      </c>
      <c r="L51" s="28"/>
      <c r="M51" s="38" t="s">
        <v>104</v>
      </c>
      <c r="N51" s="22"/>
      <c r="O51" s="22">
        <v>14</v>
      </c>
      <c r="P51" s="22">
        <v>3.5</v>
      </c>
      <c r="Q51" s="22">
        <f t="shared" si="2"/>
        <v>49</v>
      </c>
      <c r="R51" s="22"/>
      <c r="S51" s="22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7"/>
      <c r="AN51" s="7"/>
      <c r="AO51" s="7"/>
      <c r="AP51" s="7"/>
      <c r="AQ51" s="7"/>
      <c r="AR51" s="7"/>
      <c r="AS51" s="7"/>
      <c r="AT51" s="7"/>
      <c r="AU51" s="7"/>
      <c r="AV51" s="7"/>
      <c r="AW51" s="7"/>
      <c r="AX51" s="7"/>
      <c r="AY51" s="7"/>
      <c r="AZ51" s="7"/>
    </row>
    <row r="52" s="3" customFormat="1" ht="30" customHeight="1" spans="1:19">
      <c r="A52" s="16">
        <v>50</v>
      </c>
      <c r="B52" s="17" t="s">
        <v>105</v>
      </c>
      <c r="C52" s="17" t="s">
        <v>106</v>
      </c>
      <c r="D52" s="18" t="s">
        <v>92</v>
      </c>
      <c r="E52" s="22"/>
      <c r="F52" s="20">
        <v>3</v>
      </c>
      <c r="G52" s="18"/>
      <c r="H52" s="22"/>
      <c r="I52" s="22"/>
      <c r="J52" s="22"/>
      <c r="K52" s="37">
        <v>2</v>
      </c>
      <c r="L52" s="28"/>
      <c r="M52" s="22"/>
      <c r="N52" s="20">
        <v>8</v>
      </c>
      <c r="O52" s="22">
        <f t="shared" si="3"/>
        <v>13</v>
      </c>
      <c r="P52" s="22">
        <v>5</v>
      </c>
      <c r="Q52" s="22">
        <f t="shared" si="2"/>
        <v>65</v>
      </c>
      <c r="R52" s="22"/>
      <c r="S52" s="22"/>
    </row>
    <row r="53" s="3" customFormat="1" ht="41" customHeight="1" spans="1:19">
      <c r="A53" s="16">
        <v>51</v>
      </c>
      <c r="B53" s="17" t="s">
        <v>107</v>
      </c>
      <c r="C53" s="17" t="s">
        <v>108</v>
      </c>
      <c r="D53" s="18" t="s">
        <v>92</v>
      </c>
      <c r="E53" s="22"/>
      <c r="F53" s="22"/>
      <c r="G53" s="18"/>
      <c r="H53" s="22"/>
      <c r="I53" s="22"/>
      <c r="J53" s="39">
        <v>50</v>
      </c>
      <c r="K53" s="37">
        <v>2</v>
      </c>
      <c r="L53" s="28"/>
      <c r="M53" s="22"/>
      <c r="N53" s="20">
        <v>8</v>
      </c>
      <c r="O53" s="22">
        <f t="shared" si="3"/>
        <v>60</v>
      </c>
      <c r="P53" s="22">
        <v>9</v>
      </c>
      <c r="Q53" s="22">
        <f t="shared" si="2"/>
        <v>540</v>
      </c>
      <c r="R53" s="22"/>
      <c r="S53" s="22"/>
    </row>
    <row r="54" s="3" customFormat="1" ht="34" customHeight="1" spans="1:19">
      <c r="A54" s="16">
        <v>52</v>
      </c>
      <c r="B54" s="17" t="s">
        <v>109</v>
      </c>
      <c r="C54" s="17" t="s">
        <v>110</v>
      </c>
      <c r="D54" s="18" t="s">
        <v>92</v>
      </c>
      <c r="E54" s="22"/>
      <c r="F54" s="22"/>
      <c r="G54" s="18"/>
      <c r="H54" s="22"/>
      <c r="I54" s="22"/>
      <c r="J54" s="39">
        <v>10</v>
      </c>
      <c r="K54" s="37">
        <v>2</v>
      </c>
      <c r="L54" s="28"/>
      <c r="M54" s="22"/>
      <c r="N54" s="22"/>
      <c r="O54" s="22">
        <f t="shared" si="3"/>
        <v>12</v>
      </c>
      <c r="P54" s="22">
        <v>38</v>
      </c>
      <c r="Q54" s="22">
        <f t="shared" si="2"/>
        <v>456</v>
      </c>
      <c r="R54" s="22"/>
      <c r="S54" s="22"/>
    </row>
    <row r="55" s="3" customFormat="1" ht="21" customHeight="1" spans="1:19">
      <c r="A55" s="16">
        <v>53</v>
      </c>
      <c r="B55" s="17" t="s">
        <v>111</v>
      </c>
      <c r="C55" s="17" t="s">
        <v>112</v>
      </c>
      <c r="D55" s="18" t="s">
        <v>113</v>
      </c>
      <c r="E55" s="19">
        <v>1</v>
      </c>
      <c r="F55" s="22"/>
      <c r="G55" s="18"/>
      <c r="H55" s="22"/>
      <c r="I55" s="22"/>
      <c r="J55" s="39">
        <v>2</v>
      </c>
      <c r="K55" s="22"/>
      <c r="L55" s="28"/>
      <c r="M55" s="38">
        <v>3</v>
      </c>
      <c r="N55" s="20">
        <v>10</v>
      </c>
      <c r="O55" s="22">
        <f t="shared" si="3"/>
        <v>16</v>
      </c>
      <c r="P55" s="22">
        <v>3</v>
      </c>
      <c r="Q55" s="22">
        <f t="shared" si="2"/>
        <v>48</v>
      </c>
      <c r="R55" s="22"/>
      <c r="S55" s="22"/>
    </row>
    <row r="56" s="3" customFormat="1" ht="20" customHeight="1" spans="1:19">
      <c r="A56" s="16">
        <v>54</v>
      </c>
      <c r="B56" s="17" t="s">
        <v>114</v>
      </c>
      <c r="C56" s="17" t="s">
        <v>39</v>
      </c>
      <c r="D56" s="18" t="s">
        <v>115</v>
      </c>
      <c r="E56" s="22"/>
      <c r="F56" s="22"/>
      <c r="G56" s="18"/>
      <c r="H56" s="22"/>
      <c r="I56" s="22"/>
      <c r="J56" s="22"/>
      <c r="K56" s="22"/>
      <c r="L56" s="28"/>
      <c r="M56" s="38">
        <v>2</v>
      </c>
      <c r="N56" s="20">
        <v>6</v>
      </c>
      <c r="O56" s="22">
        <f t="shared" si="3"/>
        <v>8</v>
      </c>
      <c r="P56" s="22">
        <v>4.5</v>
      </c>
      <c r="Q56" s="22">
        <f t="shared" si="2"/>
        <v>36</v>
      </c>
      <c r="R56" s="22"/>
      <c r="S56" s="22"/>
    </row>
    <row r="57" s="3" customFormat="1" ht="35" customHeight="1" spans="1:19">
      <c r="A57" s="16">
        <v>55</v>
      </c>
      <c r="B57" s="17" t="s">
        <v>116</v>
      </c>
      <c r="C57" s="17" t="s">
        <v>117</v>
      </c>
      <c r="D57" s="18" t="s">
        <v>92</v>
      </c>
      <c r="E57" s="22"/>
      <c r="F57" s="22"/>
      <c r="G57" s="18"/>
      <c r="H57" s="21">
        <v>2</v>
      </c>
      <c r="I57" s="22"/>
      <c r="J57" s="22"/>
      <c r="K57" s="22"/>
      <c r="L57" s="28"/>
      <c r="M57" s="22"/>
      <c r="N57" s="20">
        <v>1</v>
      </c>
      <c r="O57" s="22">
        <f t="shared" si="3"/>
        <v>3</v>
      </c>
      <c r="P57" s="22">
        <v>12</v>
      </c>
      <c r="Q57" s="22">
        <f t="shared" si="2"/>
        <v>36</v>
      </c>
      <c r="R57" s="22"/>
      <c r="S57" s="22"/>
    </row>
    <row r="58" s="3" customFormat="1" ht="26" customHeight="1" spans="1:19">
      <c r="A58" s="16">
        <v>56</v>
      </c>
      <c r="B58" s="17" t="s">
        <v>118</v>
      </c>
      <c r="C58" s="17" t="s">
        <v>119</v>
      </c>
      <c r="D58" s="22" t="s">
        <v>22</v>
      </c>
      <c r="E58" s="22"/>
      <c r="F58" s="22"/>
      <c r="G58" s="22"/>
      <c r="H58" s="22"/>
      <c r="I58" s="22"/>
      <c r="J58" s="39">
        <v>1</v>
      </c>
      <c r="K58" s="22"/>
      <c r="L58" s="28"/>
      <c r="M58" s="22"/>
      <c r="N58" s="20">
        <v>2</v>
      </c>
      <c r="O58" s="22">
        <f t="shared" si="3"/>
        <v>3</v>
      </c>
      <c r="P58" s="22">
        <v>1.5</v>
      </c>
      <c r="Q58" s="22">
        <f t="shared" si="2"/>
        <v>4.5</v>
      </c>
      <c r="R58" s="22"/>
      <c r="S58" s="22"/>
    </row>
    <row r="59" s="3" customFormat="1" ht="24" customHeight="1" spans="1:19">
      <c r="A59" s="16">
        <v>57</v>
      </c>
      <c r="B59" s="17" t="s">
        <v>120</v>
      </c>
      <c r="C59" s="17" t="s">
        <v>39</v>
      </c>
      <c r="D59" s="17" t="s">
        <v>59</v>
      </c>
      <c r="E59" s="25"/>
      <c r="F59" s="22"/>
      <c r="G59" s="26" t="s">
        <v>121</v>
      </c>
      <c r="H59" s="22"/>
      <c r="I59" s="22"/>
      <c r="J59" s="22"/>
      <c r="K59" s="22"/>
      <c r="L59" s="28"/>
      <c r="M59" s="22"/>
      <c r="N59" s="22"/>
      <c r="O59" s="22">
        <v>1</v>
      </c>
      <c r="P59" s="22">
        <v>30</v>
      </c>
      <c r="Q59" s="22">
        <f t="shared" si="2"/>
        <v>30</v>
      </c>
      <c r="R59" s="22"/>
      <c r="S59" s="22"/>
    </row>
    <row r="60" s="3" customFormat="1" ht="25" customHeight="1" spans="1:19">
      <c r="A60" s="16">
        <v>58</v>
      </c>
      <c r="B60" s="17" t="s">
        <v>122</v>
      </c>
      <c r="C60" s="17" t="s">
        <v>39</v>
      </c>
      <c r="D60" s="17" t="s">
        <v>59</v>
      </c>
      <c r="E60" s="22"/>
      <c r="F60" s="22"/>
      <c r="G60" s="22"/>
      <c r="H60" s="22"/>
      <c r="I60" s="35">
        <v>1</v>
      </c>
      <c r="J60" s="39">
        <v>2</v>
      </c>
      <c r="K60" s="22"/>
      <c r="L60" s="28"/>
      <c r="M60" s="22"/>
      <c r="N60" s="22"/>
      <c r="O60" s="22">
        <f>SUM(E60:N60)</f>
        <v>3</v>
      </c>
      <c r="P60" s="22">
        <v>30</v>
      </c>
      <c r="Q60" s="22">
        <f t="shared" si="2"/>
        <v>90</v>
      </c>
      <c r="R60" s="22"/>
      <c r="S60" s="22"/>
    </row>
    <row r="61" s="3" customFormat="1" ht="38" customHeight="1" spans="1:19">
      <c r="A61" s="16">
        <v>59</v>
      </c>
      <c r="B61" s="17" t="s">
        <v>123</v>
      </c>
      <c r="C61" s="17" t="s">
        <v>124</v>
      </c>
      <c r="D61" s="27" t="s">
        <v>125</v>
      </c>
      <c r="E61" s="18"/>
      <c r="F61" s="20">
        <v>3</v>
      </c>
      <c r="G61" s="18"/>
      <c r="H61" s="18"/>
      <c r="I61" s="18"/>
      <c r="J61" s="18"/>
      <c r="K61" s="18"/>
      <c r="L61" s="18"/>
      <c r="M61" s="18"/>
      <c r="N61" s="42">
        <v>15</v>
      </c>
      <c r="O61" s="22">
        <f t="shared" ref="O61:O75" si="4">SUM(E61:N61)</f>
        <v>18</v>
      </c>
      <c r="P61" s="22">
        <v>55</v>
      </c>
      <c r="Q61" s="22">
        <f t="shared" si="2"/>
        <v>990</v>
      </c>
      <c r="R61" s="22"/>
      <c r="S61" s="22" t="s">
        <v>126</v>
      </c>
    </row>
    <row r="62" s="3" customFormat="1" ht="33" customHeight="1" spans="1:19">
      <c r="A62" s="16">
        <v>60</v>
      </c>
      <c r="B62" s="17" t="s">
        <v>127</v>
      </c>
      <c r="C62" s="17" t="s">
        <v>128</v>
      </c>
      <c r="D62" s="27" t="s">
        <v>125</v>
      </c>
      <c r="E62" s="18"/>
      <c r="F62" s="20">
        <v>1</v>
      </c>
      <c r="G62" s="18"/>
      <c r="H62" s="18"/>
      <c r="I62" s="18"/>
      <c r="J62" s="18"/>
      <c r="K62" s="18"/>
      <c r="L62" s="18"/>
      <c r="M62" s="18"/>
      <c r="N62" s="42">
        <v>3</v>
      </c>
      <c r="O62" s="22">
        <f t="shared" si="4"/>
        <v>4</v>
      </c>
      <c r="P62" s="22">
        <v>140</v>
      </c>
      <c r="Q62" s="22">
        <f t="shared" si="2"/>
        <v>560</v>
      </c>
      <c r="R62" s="22"/>
      <c r="S62" s="22" t="s">
        <v>129</v>
      </c>
    </row>
    <row r="63" s="3" customFormat="1" ht="25" customHeight="1" spans="1:19">
      <c r="A63" s="16">
        <v>61</v>
      </c>
      <c r="B63" s="17" t="s">
        <v>130</v>
      </c>
      <c r="C63" s="17" t="s">
        <v>21</v>
      </c>
      <c r="D63" s="18" t="s">
        <v>22</v>
      </c>
      <c r="E63" s="18"/>
      <c r="F63" s="18"/>
      <c r="G63" s="18"/>
      <c r="H63" s="21">
        <v>2</v>
      </c>
      <c r="I63" s="18"/>
      <c r="J63" s="18"/>
      <c r="K63" s="18"/>
      <c r="L63" s="18"/>
      <c r="M63" s="18"/>
      <c r="N63" s="18"/>
      <c r="O63" s="22">
        <f t="shared" si="4"/>
        <v>2</v>
      </c>
      <c r="P63" s="22">
        <v>48</v>
      </c>
      <c r="Q63" s="22">
        <f t="shared" si="2"/>
        <v>96</v>
      </c>
      <c r="R63" s="22"/>
      <c r="S63" s="22"/>
    </row>
    <row r="64" s="3" customFormat="1" ht="25" customHeight="1" spans="1:19">
      <c r="A64" s="16">
        <v>62</v>
      </c>
      <c r="B64" s="17" t="s">
        <v>131</v>
      </c>
      <c r="C64" s="28" t="s">
        <v>132</v>
      </c>
      <c r="D64" s="18" t="s">
        <v>133</v>
      </c>
      <c r="E64" s="18"/>
      <c r="F64" s="18"/>
      <c r="G64" s="18"/>
      <c r="H64" s="21">
        <v>5</v>
      </c>
      <c r="I64" s="18"/>
      <c r="J64" s="18"/>
      <c r="K64" s="18"/>
      <c r="L64" s="18"/>
      <c r="M64" s="18"/>
      <c r="N64" s="18"/>
      <c r="O64" s="22">
        <f t="shared" si="4"/>
        <v>5</v>
      </c>
      <c r="P64" s="22">
        <v>36</v>
      </c>
      <c r="Q64" s="22">
        <f t="shared" si="2"/>
        <v>180</v>
      </c>
      <c r="R64" s="22"/>
      <c r="S64" s="22"/>
    </row>
    <row r="65" s="3" customFormat="1" ht="25" customHeight="1" spans="1:19">
      <c r="A65" s="16">
        <v>63</v>
      </c>
      <c r="B65" s="17" t="s">
        <v>134</v>
      </c>
      <c r="C65" s="17" t="s">
        <v>39</v>
      </c>
      <c r="D65" s="18" t="s">
        <v>103</v>
      </c>
      <c r="E65" s="18"/>
      <c r="F65" s="18"/>
      <c r="G65" s="18"/>
      <c r="H65" s="21">
        <v>10</v>
      </c>
      <c r="I65" s="18"/>
      <c r="J65" s="18"/>
      <c r="K65" s="18"/>
      <c r="L65" s="18"/>
      <c r="M65" s="18"/>
      <c r="N65" s="18"/>
      <c r="O65" s="22">
        <f t="shared" si="4"/>
        <v>10</v>
      </c>
      <c r="P65" s="22">
        <v>1.2</v>
      </c>
      <c r="Q65" s="22">
        <f t="shared" si="2"/>
        <v>12</v>
      </c>
      <c r="R65" s="22"/>
      <c r="S65" s="22"/>
    </row>
    <row r="66" s="3" customFormat="1" ht="25" customHeight="1" spans="1:19">
      <c r="A66" s="16">
        <v>64</v>
      </c>
      <c r="B66" s="17" t="s">
        <v>135</v>
      </c>
      <c r="C66" s="17" t="s">
        <v>136</v>
      </c>
      <c r="D66" s="18" t="s">
        <v>133</v>
      </c>
      <c r="E66" s="18"/>
      <c r="F66" s="18"/>
      <c r="G66" s="18"/>
      <c r="H66" s="21">
        <v>2</v>
      </c>
      <c r="I66" s="18"/>
      <c r="J66" s="18"/>
      <c r="K66" s="57">
        <v>25</v>
      </c>
      <c r="L66" s="18"/>
      <c r="M66" s="18"/>
      <c r="N66" s="18"/>
      <c r="O66" s="22">
        <f t="shared" si="4"/>
        <v>27</v>
      </c>
      <c r="P66" s="22">
        <v>2</v>
      </c>
      <c r="Q66" s="22">
        <f t="shared" si="2"/>
        <v>54</v>
      </c>
      <c r="R66" s="22"/>
      <c r="S66" s="22"/>
    </row>
    <row r="67" s="3" customFormat="1" ht="31" customHeight="1" spans="1:19">
      <c r="A67" s="16">
        <v>65</v>
      </c>
      <c r="B67" s="17" t="s">
        <v>137</v>
      </c>
      <c r="C67" s="17" t="s">
        <v>138</v>
      </c>
      <c r="D67" s="17" t="s">
        <v>139</v>
      </c>
      <c r="E67" s="18"/>
      <c r="F67" s="18"/>
      <c r="G67" s="18"/>
      <c r="H67" s="21">
        <v>2</v>
      </c>
      <c r="I67" s="18"/>
      <c r="J67" s="18"/>
      <c r="K67" s="18"/>
      <c r="L67" s="18"/>
      <c r="M67" s="18"/>
      <c r="N67" s="18"/>
      <c r="O67" s="22">
        <f t="shared" si="4"/>
        <v>2</v>
      </c>
      <c r="P67" s="22">
        <v>4.5</v>
      </c>
      <c r="Q67" s="22">
        <f t="shared" si="2"/>
        <v>9</v>
      </c>
      <c r="R67" s="22"/>
      <c r="S67" s="22"/>
    </row>
    <row r="68" s="3" customFormat="1" ht="25" customHeight="1" spans="1:19">
      <c r="A68" s="16">
        <v>66</v>
      </c>
      <c r="B68" s="17" t="s">
        <v>140</v>
      </c>
      <c r="C68" s="17" t="s">
        <v>141</v>
      </c>
      <c r="D68" s="17" t="s">
        <v>139</v>
      </c>
      <c r="E68" s="18"/>
      <c r="F68" s="18"/>
      <c r="G68" s="18"/>
      <c r="H68" s="21">
        <v>2</v>
      </c>
      <c r="I68" s="18"/>
      <c r="J68" s="18"/>
      <c r="K68" s="18"/>
      <c r="L68" s="18"/>
      <c r="M68" s="18"/>
      <c r="N68" s="18"/>
      <c r="O68" s="22">
        <f t="shared" si="4"/>
        <v>2</v>
      </c>
      <c r="P68" s="22">
        <v>4</v>
      </c>
      <c r="Q68" s="22">
        <f>P68*O68</f>
        <v>8</v>
      </c>
      <c r="R68" s="22"/>
      <c r="S68" s="22"/>
    </row>
    <row r="69" s="3" customFormat="1" ht="40" customHeight="1" spans="1:19">
      <c r="A69" s="16">
        <v>67</v>
      </c>
      <c r="B69" s="17" t="s">
        <v>142</v>
      </c>
      <c r="C69" s="17" t="s">
        <v>143</v>
      </c>
      <c r="D69" s="17" t="s">
        <v>59</v>
      </c>
      <c r="E69" s="18"/>
      <c r="F69" s="18"/>
      <c r="G69" s="18"/>
      <c r="H69" s="21">
        <v>2</v>
      </c>
      <c r="I69" s="18"/>
      <c r="J69" s="18"/>
      <c r="K69" s="18"/>
      <c r="L69" s="18"/>
      <c r="M69" s="18"/>
      <c r="N69" s="18"/>
      <c r="O69" s="22">
        <f t="shared" si="4"/>
        <v>2</v>
      </c>
      <c r="P69" s="22">
        <v>15</v>
      </c>
      <c r="Q69" s="22">
        <f>P69*O69</f>
        <v>30</v>
      </c>
      <c r="R69" s="22"/>
      <c r="S69" s="22"/>
    </row>
    <row r="70" s="3" customFormat="1" ht="25" customHeight="1" spans="1:19">
      <c r="A70" s="16">
        <v>68</v>
      </c>
      <c r="B70" s="22" t="s">
        <v>144</v>
      </c>
      <c r="C70" s="22" t="s">
        <v>145</v>
      </c>
      <c r="D70" s="18" t="s">
        <v>146</v>
      </c>
      <c r="E70" s="18"/>
      <c r="F70" s="18"/>
      <c r="G70" s="18"/>
      <c r="H70" s="18"/>
      <c r="I70" s="18"/>
      <c r="J70" s="39">
        <v>2</v>
      </c>
      <c r="K70" s="18"/>
      <c r="L70" s="18"/>
      <c r="M70" s="18"/>
      <c r="N70" s="18"/>
      <c r="O70" s="22">
        <f t="shared" si="4"/>
        <v>2</v>
      </c>
      <c r="P70" s="22">
        <v>46</v>
      </c>
      <c r="Q70" s="22">
        <f>P70*O70</f>
        <v>92</v>
      </c>
      <c r="R70" s="22"/>
      <c r="S70" s="22"/>
    </row>
    <row r="71" s="3" customFormat="1" ht="36" customHeight="1" spans="1:19">
      <c r="A71" s="16">
        <v>69</v>
      </c>
      <c r="B71" s="22" t="s">
        <v>147</v>
      </c>
      <c r="C71" s="22" t="s">
        <v>148</v>
      </c>
      <c r="D71" s="18" t="s">
        <v>103</v>
      </c>
      <c r="E71" s="18"/>
      <c r="F71" s="18"/>
      <c r="G71" s="18"/>
      <c r="H71" s="18"/>
      <c r="I71" s="18"/>
      <c r="J71" s="39">
        <v>5</v>
      </c>
      <c r="K71" s="18"/>
      <c r="L71" s="18"/>
      <c r="M71" s="18"/>
      <c r="N71" s="18"/>
      <c r="O71" s="22">
        <f t="shared" si="4"/>
        <v>5</v>
      </c>
      <c r="P71" s="22">
        <v>6</v>
      </c>
      <c r="Q71" s="22">
        <f>P71*O71</f>
        <v>30</v>
      </c>
      <c r="R71" s="22"/>
      <c r="S71" s="22"/>
    </row>
    <row r="72" s="3" customFormat="1" ht="37" customHeight="1" spans="1:19">
      <c r="A72" s="16">
        <v>70</v>
      </c>
      <c r="B72" s="17" t="s">
        <v>149</v>
      </c>
      <c r="C72" s="17" t="s">
        <v>150</v>
      </c>
      <c r="D72" s="18" t="s">
        <v>59</v>
      </c>
      <c r="E72" s="18"/>
      <c r="F72" s="18"/>
      <c r="G72" s="18"/>
      <c r="H72" s="18"/>
      <c r="I72" s="18"/>
      <c r="J72" s="18"/>
      <c r="K72" s="18"/>
      <c r="L72" s="18"/>
      <c r="M72" s="38">
        <v>1</v>
      </c>
      <c r="N72" s="18"/>
      <c r="O72" s="22">
        <f t="shared" si="4"/>
        <v>1</v>
      </c>
      <c r="P72" s="22">
        <v>22</v>
      </c>
      <c r="Q72" s="22">
        <f>P72*O72</f>
        <v>22</v>
      </c>
      <c r="R72" s="45" t="s">
        <v>151</v>
      </c>
      <c r="S72" s="43" t="str">
        <f>_xlfn.DISPIMG("ID_02970C2370EC48ADBF6874745D87C31B",1)</f>
        <v>=DISPIMG("ID_02970C2370EC48ADBF6874745D87C31B",1)</v>
      </c>
    </row>
    <row r="73" s="3" customFormat="1" ht="50" customHeight="1" spans="1:19">
      <c r="A73" s="16">
        <v>71</v>
      </c>
      <c r="B73" s="17" t="s">
        <v>149</v>
      </c>
      <c r="C73" s="17" t="s">
        <v>152</v>
      </c>
      <c r="D73" s="18" t="s">
        <v>59</v>
      </c>
      <c r="E73" s="18"/>
      <c r="F73" s="18"/>
      <c r="G73" s="18"/>
      <c r="H73" s="18"/>
      <c r="I73" s="18"/>
      <c r="J73" s="18"/>
      <c r="K73" s="18"/>
      <c r="L73" s="18"/>
      <c r="M73" s="38">
        <v>1</v>
      </c>
      <c r="N73" s="18"/>
      <c r="O73" s="22">
        <f t="shared" si="4"/>
        <v>1</v>
      </c>
      <c r="P73" s="22">
        <v>36</v>
      </c>
      <c r="Q73" s="22">
        <f>P73*O73</f>
        <v>36</v>
      </c>
      <c r="R73" s="62" t="s">
        <v>153</v>
      </c>
      <c r="S73" s="46" t="str">
        <f>_xlfn.DISPIMG("ID_C7C22EC7CC7F4B9FBFE6FB1983C049DC",1)</f>
        <v>=DISPIMG("ID_C7C22EC7CC7F4B9FBFE6FB1983C049DC",1)</v>
      </c>
    </row>
    <row r="74" s="3" customFormat="1" ht="46" customHeight="1" spans="1:19">
      <c r="A74" s="16">
        <v>72</v>
      </c>
      <c r="B74" s="17" t="s">
        <v>149</v>
      </c>
      <c r="C74" s="17" t="s">
        <v>154</v>
      </c>
      <c r="D74" s="18" t="s">
        <v>59</v>
      </c>
      <c r="E74" s="18"/>
      <c r="F74" s="18"/>
      <c r="G74" s="18"/>
      <c r="H74" s="18"/>
      <c r="I74" s="18"/>
      <c r="J74" s="18"/>
      <c r="K74" s="18"/>
      <c r="L74" s="18"/>
      <c r="M74" s="38">
        <v>1</v>
      </c>
      <c r="N74" s="18"/>
      <c r="O74" s="22">
        <f t="shared" si="4"/>
        <v>1</v>
      </c>
      <c r="P74" s="22">
        <v>45</v>
      </c>
      <c r="Q74" s="22">
        <f>P74*O74</f>
        <v>45</v>
      </c>
      <c r="R74" s="62" t="s">
        <v>155</v>
      </c>
      <c r="S74" s="22" t="str">
        <f>_xlfn.DISPIMG("ID_F7A7BDFB913140AFBBCEDA7E16EB6F89",1)</f>
        <v>=DISPIMG("ID_F7A7BDFB913140AFBBCEDA7E16EB6F89",1)</v>
      </c>
    </row>
    <row r="75" s="3" customFormat="1" ht="35" customHeight="1" spans="1:19">
      <c r="A75" s="16">
        <v>73</v>
      </c>
      <c r="B75" s="47" t="s">
        <v>149</v>
      </c>
      <c r="C75" s="47" t="s">
        <v>156</v>
      </c>
      <c r="D75" s="48" t="s">
        <v>59</v>
      </c>
      <c r="E75" s="48"/>
      <c r="F75" s="48"/>
      <c r="G75" s="48"/>
      <c r="H75" s="48"/>
      <c r="I75" s="48"/>
      <c r="J75" s="48"/>
      <c r="K75" s="48"/>
      <c r="L75" s="48"/>
      <c r="M75" s="58">
        <v>1</v>
      </c>
      <c r="N75" s="48"/>
      <c r="O75" s="59">
        <f t="shared" si="4"/>
        <v>1</v>
      </c>
      <c r="P75" s="59">
        <v>32</v>
      </c>
      <c r="Q75" s="22">
        <f>P75*O75</f>
        <v>32</v>
      </c>
      <c r="R75" s="63" t="s">
        <v>157</v>
      </c>
      <c r="S75" s="59" t="str">
        <f>_xlfn.DISPIMG("ID_5F99946C46FE4C3B8D075B2D6927FF71",1)</f>
        <v>=DISPIMG("ID_5F99946C46FE4C3B8D075B2D6927FF71",1)</v>
      </c>
    </row>
    <row r="76" s="3" customFormat="1" ht="37" customHeight="1" spans="1:19">
      <c r="A76" s="16">
        <v>74</v>
      </c>
      <c r="B76" s="49" t="s">
        <v>158</v>
      </c>
      <c r="C76" s="50" t="s">
        <v>159</v>
      </c>
      <c r="D76" s="50" t="s">
        <v>59</v>
      </c>
      <c r="E76" s="50"/>
      <c r="F76" s="50"/>
      <c r="G76" s="50"/>
      <c r="H76" s="51">
        <v>1</v>
      </c>
      <c r="I76" s="50"/>
      <c r="J76" s="50"/>
      <c r="K76" s="50"/>
      <c r="L76" s="50"/>
      <c r="M76" s="50"/>
      <c r="N76" s="50"/>
      <c r="O76" s="50">
        <v>1</v>
      </c>
      <c r="P76" s="50">
        <v>38</v>
      </c>
      <c r="Q76" s="22">
        <f>P76*O76</f>
        <v>38</v>
      </c>
      <c r="R76" s="50"/>
      <c r="S76" s="50"/>
    </row>
    <row r="77" s="3" customFormat="1" ht="38" customHeight="1" spans="1:19">
      <c r="A77" s="16">
        <v>75</v>
      </c>
      <c r="B77" s="49" t="s">
        <v>160</v>
      </c>
      <c r="C77" s="50" t="s">
        <v>161</v>
      </c>
      <c r="D77" s="50" t="s">
        <v>59</v>
      </c>
      <c r="E77" s="50"/>
      <c r="F77" s="50"/>
      <c r="G77" s="50"/>
      <c r="H77" s="50"/>
      <c r="I77" s="50"/>
      <c r="J77" s="50"/>
      <c r="K77" s="60">
        <v>10</v>
      </c>
      <c r="L77" s="50"/>
      <c r="M77" s="50"/>
      <c r="N77" s="50"/>
      <c r="O77" s="50">
        <v>10</v>
      </c>
      <c r="P77" s="50">
        <v>35</v>
      </c>
      <c r="Q77" s="22">
        <f>P77*O77</f>
        <v>350</v>
      </c>
      <c r="R77" s="50"/>
      <c r="S77" s="50"/>
    </row>
    <row r="78" s="3" customFormat="1" ht="27" customHeight="1" spans="1:19">
      <c r="A78" s="16">
        <v>76</v>
      </c>
      <c r="B78" s="49" t="s">
        <v>162</v>
      </c>
      <c r="C78" s="50" t="s">
        <v>163</v>
      </c>
      <c r="D78" s="50" t="s">
        <v>146</v>
      </c>
      <c r="E78" s="50"/>
      <c r="F78" s="50"/>
      <c r="G78" s="50"/>
      <c r="H78" s="51">
        <v>1</v>
      </c>
      <c r="I78" s="50"/>
      <c r="J78" s="50"/>
      <c r="K78" s="50"/>
      <c r="L78" s="50"/>
      <c r="M78" s="50"/>
      <c r="N78" s="50"/>
      <c r="O78" s="50">
        <v>1</v>
      </c>
      <c r="P78" s="50">
        <v>60</v>
      </c>
      <c r="Q78" s="22">
        <f>P78*O78</f>
        <v>60</v>
      </c>
      <c r="R78" s="50" t="s">
        <v>164</v>
      </c>
      <c r="S78" s="64"/>
    </row>
    <row r="79" s="4" customFormat="1" ht="43" customHeight="1" spans="1:20">
      <c r="A79" s="52" t="s">
        <v>165</v>
      </c>
      <c r="B79" s="53"/>
      <c r="C79" s="53"/>
      <c r="D79" s="54"/>
      <c r="E79" s="55" t="s">
        <v>166</v>
      </c>
      <c r="F79" s="56"/>
      <c r="G79" s="56"/>
      <c r="H79" s="56"/>
      <c r="I79" s="56"/>
      <c r="J79" s="56"/>
      <c r="K79" s="56"/>
      <c r="L79" s="56"/>
      <c r="M79" s="56"/>
      <c r="N79" s="56"/>
      <c r="O79" s="61"/>
      <c r="P79" s="61"/>
      <c r="Q79" s="61">
        <f>SUM(Q3:Q78)</f>
        <v>7374.6</v>
      </c>
      <c r="R79" s="65"/>
      <c r="S79" s="65"/>
      <c r="T79" s="3"/>
    </row>
  </sheetData>
  <mergeCells count="3">
    <mergeCell ref="A1:S1"/>
    <mergeCell ref="A79:D79"/>
    <mergeCell ref="E79:O79"/>
  </mergeCells>
  <pageMargins left="0.196527777777778" right="0.196527777777778" top="0.156944444444444" bottom="0.118055555555556" header="0.5" footer="0.5"/>
  <pageSetup paperSize="9" scale="70" orientation="portrait" horizontalDpi="600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DingTalk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DingTalk</dc:creator>
  <cp:lastModifiedBy> lucky 四叶草</cp:lastModifiedBy>
  <dcterms:created xsi:type="dcterms:W3CDTF">2006-09-16T00:00:00Z</dcterms:created>
  <dcterms:modified xsi:type="dcterms:W3CDTF">2025-07-01T07:04:06Z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4B7684B167174F59B78A356B873B1C71</vt:lpwstr>
  </property>
  <property fmtid="{D5CDD505-2E9C-101B-9397-08002B2CF9AE}" pid="3" name="KSOProductBuildVer">
    <vt:lpwstr>2052-12.1.0.21541</vt:lpwstr>
  </property>
  <property fmtid="{D5CDD505-2E9C-101B-9397-08002B2CF9AE}" pid="4" name="KSOReadingLayout">
    <vt:bool>false</vt:bool>
  </property>
</Properties>
</file>