
<file path=[Content_Types].xml><?xml version="1.0" encoding="utf-8"?>
<Types xmlns="http://schemas.openxmlformats.org/package/2006/content-types">
  <Default Extension="xml" ContentType="application/xml"/>
  <Default Extension="png" ContentType="image/png"/>
  <Default Extension="jpeg" ContentType="image/jpeg"/>
  <Default Extension="JPG" ContentType="image/.jpg"/>
  <Default Extension="rels" ContentType="application/vnd.openxmlformats-package.relationships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2188" windowHeight="9180"/>
  </bookViews>
  <sheets>
    <sheet name="清单" sheetId="1" r:id="rId1"/>
  </sheets>
  <definedNames>
    <definedName name="_xlnm._FilterDatabase" localSheetId="0" hidden="1">清单!#REF!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9" name="ID_B3454E9885CF4C4EA8FC6326EB3EAF25"/>
        <xdr:cNvPicPr>
          <a:picLocks noChangeAspect="1"/>
        </xdr:cNvPicPr>
      </xdr:nvPicPr>
      <xdr:blipFill>
        <a:blip r:embed="rId1"/>
        <a:srcRect r="52174"/>
        <a:stretch>
          <a:fillRect/>
        </a:stretch>
      </xdr:blipFill>
      <xdr:spPr>
        <a:xfrm>
          <a:off x="7717155" y="30935295"/>
          <a:ext cx="1107440" cy="11360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D4AF42DA1C7C4F429D288E95C5E6E9DD" descr="NX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282815" y="4020820"/>
          <a:ext cx="2180590" cy="1514475"/>
        </a:xfrm>
        <a:prstGeom prst="rect">
          <a:avLst/>
        </a:prstGeom>
      </xdr:spPr>
    </xdr:pic>
  </etc:cellImage>
  <etc:cellImage>
    <xdr:pic>
      <xdr:nvPicPr>
        <xdr:cNvPr id="6" name="ID_E69BC77BCF8C4402AA1D55881BF5B3E3" descr="5"/>
        <xdr:cNvPicPr/>
      </xdr:nvPicPr>
      <xdr:blipFill>
        <a:blip r:embed="rId3"/>
        <a:stretch>
          <a:fillRect/>
        </a:stretch>
      </xdr:blipFill>
      <xdr:spPr>
        <a:xfrm>
          <a:off x="0" y="0"/>
          <a:ext cx="6096000" cy="6096000"/>
        </a:xfrm>
        <a:prstGeom prst="rect">
          <a:avLst/>
        </a:prstGeom>
      </xdr:spPr>
    </xdr:pic>
  </etc:cellImage>
  <etc:cellImage>
    <xdr:pic>
      <xdr:nvPicPr>
        <xdr:cNvPr id="14" name="ID_5D71DF3C997D4E98A558368FC9813D4E" descr="NXX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282815" y="3136900"/>
          <a:ext cx="2211705" cy="1250950"/>
        </a:xfrm>
        <a:prstGeom prst="rect">
          <a:avLst/>
        </a:prstGeom>
      </xdr:spPr>
    </xdr:pic>
  </etc:cellImage>
  <etc:cellImage>
    <xdr:pic>
      <xdr:nvPicPr>
        <xdr:cNvPr id="12" name="ID_C8CFF50C50FA45D49E159EF44C3D6D0F"/>
        <xdr:cNvPicPr>
          <a:picLocks noChangeAspect="1"/>
        </xdr:cNvPicPr>
      </xdr:nvPicPr>
      <xdr:blipFill>
        <a:blip r:embed="rId5" r:link="rId6"/>
        <a:stretch>
          <a:fillRect/>
        </a:stretch>
      </xdr:blipFill>
      <xdr:spPr>
        <a:xfrm>
          <a:off x="7282815" y="5641340"/>
          <a:ext cx="1671955" cy="12452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063CF004730A43878086E728B875BE04" descr="8"/>
        <xdr:cNvPicPr/>
      </xdr:nvPicPr>
      <xdr:blipFill>
        <a:blip r:embed="rId7"/>
        <a:stretch>
          <a:fillRect/>
        </a:stretch>
      </xdr:blipFill>
      <xdr:spPr>
        <a:xfrm>
          <a:off x="0" y="0"/>
          <a:ext cx="1566545" cy="10058400"/>
        </a:xfrm>
        <a:prstGeom prst="rect">
          <a:avLst/>
        </a:prstGeom>
      </xdr:spPr>
    </xdr:pic>
  </etc:cellImage>
  <etc:cellImage>
    <xdr:pic>
      <xdr:nvPicPr>
        <xdr:cNvPr id="13" name="ID_08E947406A9642149C85E36DFD8C31F6"/>
        <xdr:cNvPicPr>
          <a:picLocks noChangeAspect="1"/>
        </xdr:cNvPicPr>
      </xdr:nvPicPr>
      <xdr:blipFill>
        <a:blip r:embed="rId8" r:link="rId6"/>
        <a:stretch>
          <a:fillRect/>
        </a:stretch>
      </xdr:blipFill>
      <xdr:spPr>
        <a:xfrm>
          <a:off x="7282815" y="4757420"/>
          <a:ext cx="993775" cy="12750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3535A87643EE42D88339A0D97E9FBA18"/>
        <xdr:cNvPicPr>
          <a:picLocks noChangeAspect="1"/>
        </xdr:cNvPicPr>
      </xdr:nvPicPr>
      <xdr:blipFill>
        <a:blip r:embed="rId9" r:link="rId6"/>
        <a:stretch>
          <a:fillRect/>
        </a:stretch>
      </xdr:blipFill>
      <xdr:spPr>
        <a:xfrm>
          <a:off x="7282815" y="6525260"/>
          <a:ext cx="909320" cy="1044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B968C251D0B9478ABB92A9D5309343FB"/>
        <xdr:cNvPicPr>
          <a:picLocks noChangeAspect="1"/>
        </xdr:cNvPicPr>
      </xdr:nvPicPr>
      <xdr:blipFill>
        <a:blip r:embed="rId10" r:link="rId6"/>
        <a:stretch>
          <a:fillRect/>
        </a:stretch>
      </xdr:blipFill>
      <xdr:spPr>
        <a:xfrm>
          <a:off x="7282815" y="7998460"/>
          <a:ext cx="889635" cy="1209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A9BC39B8875F467AB71AF7E943AEDDE3"/>
        <xdr:cNvPicPr>
          <a:picLocks noChangeAspect="1"/>
        </xdr:cNvPicPr>
      </xdr:nvPicPr>
      <xdr:blipFill>
        <a:blip r:embed="rId11" r:link="rId6"/>
        <a:stretch>
          <a:fillRect/>
        </a:stretch>
      </xdr:blipFill>
      <xdr:spPr>
        <a:xfrm>
          <a:off x="7282815" y="7261860"/>
          <a:ext cx="1323340" cy="11944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D10121749A314794AC3213CF17206360"/>
        <xdr:cNvPicPr>
          <a:picLocks noChangeAspect="1"/>
        </xdr:cNvPicPr>
      </xdr:nvPicPr>
      <xdr:blipFill>
        <a:blip r:embed="rId12" r:link="rId6"/>
        <a:stretch>
          <a:fillRect/>
        </a:stretch>
      </xdr:blipFill>
      <xdr:spPr>
        <a:xfrm>
          <a:off x="7438390" y="8884920"/>
          <a:ext cx="928370" cy="1231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625D9355ACF34778BE97661F7402B7F0"/>
        <xdr:cNvPicPr>
          <a:picLocks noChangeAspect="1"/>
        </xdr:cNvPicPr>
      </xdr:nvPicPr>
      <xdr:blipFill>
        <a:blip r:embed="rId13" r:link="rId6"/>
        <a:stretch>
          <a:fillRect/>
        </a:stretch>
      </xdr:blipFill>
      <xdr:spPr>
        <a:xfrm>
          <a:off x="7282815" y="10208260"/>
          <a:ext cx="739775" cy="17024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4402CB588CDB43C3842A65E8E5A609DA"/>
        <xdr:cNvPicPr>
          <a:picLocks noChangeAspect="1"/>
        </xdr:cNvPicPr>
      </xdr:nvPicPr>
      <xdr:blipFill>
        <a:blip r:embed="rId14" r:link="rId6"/>
        <a:stretch>
          <a:fillRect/>
        </a:stretch>
      </xdr:blipFill>
      <xdr:spPr>
        <a:xfrm>
          <a:off x="7282815" y="10944860"/>
          <a:ext cx="917575" cy="12884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63C4D532504942D3A3EC88920D9D1800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7282815" y="11584940"/>
          <a:ext cx="3558540" cy="39166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ABCC02DA95FC4DB09E73ADD4DA473DAD" descr="3"/>
        <xdr:cNvPicPr/>
      </xdr:nvPicPr>
      <xdr:blipFill>
        <a:blip r:embed="rId16"/>
        <a:stretch>
          <a:fillRect/>
        </a:stretch>
      </xdr:blipFill>
      <xdr:spPr>
        <a:xfrm>
          <a:off x="0" y="0"/>
          <a:ext cx="3660140" cy="10058400"/>
        </a:xfrm>
        <a:prstGeom prst="rect">
          <a:avLst/>
        </a:prstGeom>
      </xdr:spPr>
    </xdr:pic>
  </etc:cellImage>
  <etc:cellImage>
    <xdr:pic>
      <xdr:nvPicPr>
        <xdr:cNvPr id="3" name="ID_27BF9342C76448ACB5B91E90AA4E2C73" descr="4"/>
        <xdr:cNvPicPr/>
      </xdr:nvPicPr>
      <xdr:blipFill>
        <a:blip r:embed="rId17"/>
        <a:stretch>
          <a:fillRect/>
        </a:stretch>
      </xdr:blipFill>
      <xdr:spPr>
        <a:xfrm>
          <a:off x="0" y="0"/>
          <a:ext cx="6858000" cy="9144000"/>
        </a:xfrm>
        <a:prstGeom prst="rect">
          <a:avLst/>
        </a:prstGeom>
      </xdr:spPr>
    </xdr:pic>
  </etc:cellImage>
  <etc:cellImage>
    <xdr:pic>
      <xdr:nvPicPr>
        <xdr:cNvPr id="7" name="ID_49A082CA309547D994A625A11A8ED375" descr="6"/>
        <xdr:cNvPicPr/>
      </xdr:nvPicPr>
      <xdr:blipFill>
        <a:blip r:embed="rId18"/>
        <a:stretch>
          <a:fillRect/>
        </a:stretch>
      </xdr:blipFill>
      <xdr:spPr>
        <a:xfrm>
          <a:off x="0" y="0"/>
          <a:ext cx="6616700" cy="10058400"/>
        </a:xfrm>
        <a:prstGeom prst="rect">
          <a:avLst/>
        </a:prstGeom>
      </xdr:spPr>
    </xdr:pic>
  </etc:cellImage>
  <etc:cellImage>
    <xdr:pic>
      <xdr:nvPicPr>
        <xdr:cNvPr id="17" name="ID_7839D6B74381461AA77F6A048E3BD5F8" descr="7"/>
        <xdr:cNvPicPr/>
      </xdr:nvPicPr>
      <xdr:blipFill>
        <a:blip r:embed="rId19"/>
        <a:stretch>
          <a:fillRect/>
        </a:stretch>
      </xdr:blipFill>
      <xdr:spPr>
        <a:xfrm>
          <a:off x="0" y="0"/>
          <a:ext cx="4724400" cy="5005705"/>
        </a:xfrm>
        <a:prstGeom prst="rect">
          <a:avLst/>
        </a:prstGeom>
      </xdr:spPr>
    </xdr:pic>
  </etc:cellImage>
  <etc:cellImage>
    <xdr:pic>
      <xdr:nvPicPr>
        <xdr:cNvPr id="19" name="ID_EAF3DC4DC5FA4EDF9D432E3D20F0D490" descr="10"/>
        <xdr:cNvPicPr/>
      </xdr:nvPicPr>
      <xdr:blipFill>
        <a:blip r:embed="rId20"/>
        <a:stretch>
          <a:fillRect/>
        </a:stretch>
      </xdr:blipFill>
      <xdr:spPr>
        <a:xfrm>
          <a:off x="0" y="0"/>
          <a:ext cx="5715000" cy="7620000"/>
        </a:xfrm>
        <a:prstGeom prst="rect">
          <a:avLst/>
        </a:prstGeom>
      </xdr:spPr>
    </xdr:pic>
  </etc:cellImage>
  <etc:cellImage>
    <xdr:pic>
      <xdr:nvPicPr>
        <xdr:cNvPr id="20" name="ID_CBDBB3FE8AC949A68D674B171DCA2C30" descr="11"/>
        <xdr:cNvPicPr/>
      </xdr:nvPicPr>
      <xdr:blipFill>
        <a:blip r:embed="rId21"/>
        <a:stretch>
          <a:fillRect/>
        </a:stretch>
      </xdr:blipFill>
      <xdr:spPr>
        <a:xfrm>
          <a:off x="0" y="0"/>
          <a:ext cx="10015220" cy="10057765"/>
        </a:xfrm>
        <a:prstGeom prst="rect">
          <a:avLst/>
        </a:prstGeom>
      </xdr:spPr>
    </xdr:pic>
  </etc:cellImage>
  <etc:cellImage>
    <xdr:pic>
      <xdr:nvPicPr>
        <xdr:cNvPr id="21" name="ID_8070FC8F6E1B4A64A5AE23DD2F367F27" descr="16"/>
        <xdr:cNvPicPr/>
      </xdr:nvPicPr>
      <xdr:blipFill>
        <a:blip r:embed="rId22"/>
        <a:stretch>
          <a:fillRect/>
        </a:stretch>
      </xdr:blipFill>
      <xdr:spPr>
        <a:xfrm>
          <a:off x="0" y="0"/>
          <a:ext cx="2850515" cy="10058400"/>
        </a:xfrm>
        <a:prstGeom prst="rect">
          <a:avLst/>
        </a:prstGeom>
      </xdr:spPr>
    </xdr:pic>
  </etc:cellImage>
  <etc:cellImage>
    <xdr:pic>
      <xdr:nvPicPr>
        <xdr:cNvPr id="22" name="ID_E8F4621230C34B5CAE12AC5174003EA8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7717155" y="21511895"/>
          <a:ext cx="1275715" cy="812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" name="ID_B1B50495CE2B415EA4C1BCC26CC01847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7717155" y="22692995"/>
          <a:ext cx="1243965" cy="8242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" name="ID_C84D557F355E4C8EA03DED7DC52ED78C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7717155" y="23556595"/>
          <a:ext cx="930275" cy="869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" name="ID_A5704CFF3C084BE18ECFC79C1B746A2D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7717155" y="24483695"/>
          <a:ext cx="1153795" cy="1524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" name="ID_6A5B1F0BB35240298A579B90AA71CB3F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7717155" y="26223595"/>
          <a:ext cx="982980" cy="1479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" name="ID_C384E734C18142F0A7B9097BCED91B61"/>
        <xdr:cNvPicPr>
          <a:picLocks noChangeAspect="1"/>
        </xdr:cNvPicPr>
      </xdr:nvPicPr>
      <xdr:blipFill>
        <a:blip r:embed="rId28"/>
        <a:srcRect r="50571"/>
        <a:stretch>
          <a:fillRect/>
        </a:stretch>
      </xdr:blipFill>
      <xdr:spPr>
        <a:xfrm>
          <a:off x="7717155" y="27544395"/>
          <a:ext cx="1059815" cy="11391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" name="ID_ACD9A1C489BE40A8BB1C27DE80D2160D"/>
        <xdr:cNvPicPr>
          <a:picLocks noChangeAspect="1"/>
        </xdr:cNvPicPr>
      </xdr:nvPicPr>
      <xdr:blipFill>
        <a:blip r:embed="rId29"/>
        <a:srcRect r="61457"/>
        <a:stretch>
          <a:fillRect/>
        </a:stretch>
      </xdr:blipFill>
      <xdr:spPr>
        <a:xfrm>
          <a:off x="7717155" y="28407995"/>
          <a:ext cx="1109980" cy="11442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" name="ID_A26DF14E360046ABABB41FDE49953851"/>
        <xdr:cNvPicPr>
          <a:picLocks noChangeAspect="1"/>
        </xdr:cNvPicPr>
      </xdr:nvPicPr>
      <xdr:blipFill>
        <a:blip r:embed="rId30"/>
        <a:srcRect r="53272"/>
        <a:stretch>
          <a:fillRect/>
        </a:stretch>
      </xdr:blipFill>
      <xdr:spPr>
        <a:xfrm>
          <a:off x="7717155" y="30097095"/>
          <a:ext cx="1042670" cy="1066165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<sst xmlns="http://schemas.openxmlformats.org/spreadsheetml/2006/main" count="95" uniqueCount="71">
  <si>
    <t>吐鲁番市中等职业技术学校</t>
  </si>
  <si>
    <t xml:space="preserve"> 技能大赛服装采购项目-清单</t>
  </si>
  <si>
    <t>序号</t>
  </si>
  <si>
    <t>商品名称</t>
  </si>
  <si>
    <t>规格型号或技术参数配置</t>
  </si>
  <si>
    <t>采购
数量</t>
  </si>
  <si>
    <t>计量
单位</t>
  </si>
  <si>
    <t>参考图片</t>
  </si>
  <si>
    <t>民族长靴</t>
  </si>
  <si>
    <t>靴底厚3-5cm，靴筒高30cm；鞋底：橡胶；鞋面：绒面；颜色：黑，有祥云图案；鞋码：40—45；是否定制：是用途：舞台表演</t>
  </si>
  <si>
    <t>双</t>
  </si>
  <si>
    <t>生活装男鞋</t>
  </si>
  <si>
    <t>靴底厚3-5cm：鞋面材质：混合材质，鞋底：橡胶，鞋头款式；圆头，颜色；白色；用途：舞台表演</t>
  </si>
  <si>
    <t>生活装裤子（男）</t>
  </si>
  <si>
    <t xml:space="preserve">服装版型：直筒型；适用场景：日常；材质成分：聚酯纤维100%；款式：工装裤；颜色：红色；是否定制：是；模特：肩宽 49cm 臂长64cm 腰围85cm 胸围100cm腿长94cm </t>
  </si>
  <si>
    <t>套</t>
  </si>
  <si>
    <t>生活装男包</t>
  </si>
  <si>
    <t>旅行袋类型：提包型；里料材质：涤纶；材质成分：PU；肩带样式：单根；材质工艺：印花；图案:supreme;颜色:红色</t>
  </si>
  <si>
    <t>男生帽子</t>
  </si>
  <si>
    <t>主要材质：棉；款式：棒球帽；帽檐款式：大檐帽；顶款式：圆顶；颜色：红色;适用场景:日常穿戴：用途：舞台表演</t>
  </si>
  <si>
    <t>顶</t>
  </si>
  <si>
    <t>泳装（男）</t>
  </si>
  <si>
    <t>款式：三角泳裤；材质:锦纶,氨纶;适用场景:舞台表演；是否可定制：是；尺码可选</t>
  </si>
  <si>
    <t>体操服</t>
  </si>
  <si>
    <t>上下装分类：芭蕾舞连体服；面料：LYCRA莱卡;尺码：S M XS；颜色分类：猎户星座Orion【后拉链款】用途：舞台表演</t>
  </si>
  <si>
    <t>三分库</t>
  </si>
  <si>
    <t>面料：棉;尺码:130,140,150,XXL,XXXL,S,M,L,XL；颜色分类:黑色低腰一分裤,黑色中腰三分裤；用途：舞台表演</t>
  </si>
  <si>
    <t>男生盛装</t>
  </si>
  <si>
    <t xml:space="preserve">材质：纯棉、丝绸、仿花罗、用途：舞台表演；是否可定制：是；尺码可选;模特：肩宽 49 臂长64 腰围85 胸围100腿长94 </t>
  </si>
  <si>
    <t>维吾尔族服装</t>
  </si>
  <si>
    <t xml:space="preserve">材质：纯棉、丝绸、仿花罗、用途：舞台表演；是否定制：是；尺码可选模特：肩宽 49 臂长64 腰围85 胸围100 腿长94 </t>
  </si>
  <si>
    <t>生活装衣服（男）</t>
  </si>
  <si>
    <t>面料分类：棉毛布；材质成分：棉100%;用途：舞台表演，尺码可选</t>
  </si>
  <si>
    <t>高跟鞋</t>
  </si>
  <si>
    <t>鞋面：漆面；内里：羊皮；垫脚：羊皮；大底;橡胶底红底）跟高：10cm；鞋码：39码</t>
  </si>
  <si>
    <t>小白鞋</t>
  </si>
  <si>
    <t>白色7cm百搭休闲鞋39码（帮面材质：网纱混合材质；内里材质：网纱；大底材质：橡胶）</t>
  </si>
  <si>
    <t>汉服鞋</t>
  </si>
  <si>
    <t>鞋面材质：棉布；鞋底材质：橡胶底；图案设计：双面绣花图案、立体刺绣、手工钉珠；鞋码：39码；跟高：10cm 是否定制：是</t>
  </si>
  <si>
    <t>女生盛装</t>
  </si>
  <si>
    <t>重工刺绣旗袍裙 材质：纯棉、丝绸、蕾丝；肩领：立领；版型：修身长款；可拆卸披肩  是否定制：是</t>
  </si>
  <si>
    <t>金色羽毛天使翅膀</t>
  </si>
  <si>
    <t>材质：鹅毛、尺寸：140cm、净重：1.5kg、颜色：金色 是否定制：是</t>
  </si>
  <si>
    <t>只</t>
  </si>
  <si>
    <t>中式古风头饰</t>
  </si>
  <si>
    <t>材质：合金、琉璃、贝珠、金、银；工艺：电镀合金、手工制作；场合：日常佩戴、汉服配饰；包括：1.凤冠、2.凤钗、3.耳夹、4.流苏等；克重不少于500g；是否定制：是</t>
  </si>
  <si>
    <t>玫粉色单肩背带裤</t>
  </si>
  <si>
    <t>面料：纯棉;款式;宽松直筒工装阔腿裤;肩带可调节</t>
  </si>
  <si>
    <t>黑色连帽纯色卫衣</t>
  </si>
  <si>
    <t>面料：65%棉35%聚酯纤维、厚度适中、柔软、微弹、中长度、宽松</t>
  </si>
  <si>
    <t>泳装（女）</t>
  </si>
  <si>
    <t>黑色三角比基尼；材质：涤纶；背扣位置：3格调节；胸垫：上薄下厚</t>
  </si>
  <si>
    <t>幼师工作服卫衣裤子套装</t>
  </si>
  <si>
    <t>款式：不带帽卫衣；版型：宽松型；材质：纯棉、针织布；颜色：粉色：尺码可选：一件S码，两件M码；一件L码；一件4XL码， 秋冬季棒球服订制加厚外套女</t>
  </si>
  <si>
    <t>件</t>
  </si>
  <si>
    <t>幼师工作服卫衣裤</t>
  </si>
  <si>
    <t>裤脚包边，处理平整；是否定制：是，黑色 s码1件；M码两件；L码一件；4XL码 1件。材质：纯棉</t>
  </si>
  <si>
    <t>宽松韩版拼接百褶连衣裙 针织背心套装学院风校服</t>
  </si>
  <si>
    <t xml:space="preserve"> 女B01蓝背心+雾霾蓝连衣裙+灰白格领带+徽章 用途：学生比赛服装           是否定制：否  L码1件；XL码1件</t>
  </si>
  <si>
    <t>京剧戏服</t>
  </si>
  <si>
    <t>凤冠霞披贵妃醉酒服全套：勾镶边女蟒、好绉水袖、回纹牡丹腰包、五凤凤冠、祥龙凤玉带、仿真发片子、三圈七星组合、五两线帘、网巾绑头带（包含水纱）、金扇5寸、好平底彩鞋两双（40码、36码）、茶花两朵；面料为：全棉、身高168cm一套、160cm一套、共计2套</t>
  </si>
  <si>
    <t>卖水戏服京剧皎月蓝165cm全套：袄裙裤、女短坎、花腰巾、头套（非模特款）、彩鞋红色（38码）、五两线帘、金扇（金黄色）、手帕（红色）</t>
  </si>
  <si>
    <t>布鞋</t>
  </si>
  <si>
    <t>新四军八路军红军黑色布鞋;千层底、全棉、42码</t>
  </si>
  <si>
    <t>哈萨克族舞蹈舞台服饰长款大裙摆</t>
  </si>
  <si>
    <t xml:space="preserve">
涤纶绒面哈萨克族服饰、带粉色羽毛帽子身高163cm、体重55kg</t>
  </si>
  <si>
    <t>红缨枪</t>
  </si>
  <si>
    <t>红缨枪红色花戏曲京剧道具刀马旦武术棍红缨枪 木质化纤红英、白光镀胶枪头、纯棉人字带；枪全长：180cm</t>
  </si>
  <si>
    <t>把</t>
  </si>
  <si>
    <t>戏剧男刀京剧戏曲道具武术木制刀</t>
  </si>
  <si>
    <t>戏剧男刀京剧戏曲道具武术木制刀;材质：木材；刀长：100cm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</si>
</sst>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7">
    <font>
      <sz val="11"/>
      <name val="宋体"/>
      <charset val="134"/>
    </font>
    <font>
      <b/>
      <sz val="20"/>
      <color rgb="FF000000"/>
      <name val="宋体"/>
      <charset val="134"/>
    </font>
    <font>
      <b/>
      <sz val="14"/>
      <color rgb="FF000000"/>
      <name val="宋体"/>
      <charset val="134"/>
    </font>
    <font>
      <b/>
      <sz val="14"/>
      <name val="宋体"/>
      <charset val="134"/>
    </font>
    <font>
      <sz val="14"/>
      <name val="宋体"/>
      <charset val="134"/>
    </font>
    <font>
      <sz val="11"/>
      <color theme="1"/>
      <name val="宋体"/>
      <charset val="134"/>
      <scheme val="minor"/>
    </font>
    <font>
      <sz val="12"/>
      <name val="宋体"/>
      <charset val="134"/>
    </font>
    <font>
      <sz val="12"/>
      <color theme="1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>
      <alignment vertical="center"/>
    </xf>
    <xf numFmtId="43" fontId="5" fillId="0" borderId="0" applyFont="0" applyFill="0" applyBorder="0" applyAlignment="0" applyProtection="0">
      <alignment vertical="center"/>
    </xf>
    <xf numFmtId="44" fontId="5" fillId="0" borderId="0" applyFont="0" applyFill="0" applyBorder="0" applyAlignment="0" applyProtection="0">
      <alignment vertical="center"/>
    </xf>
    <xf numFmtId="9" fontId="5" fillId="0" borderId="0" applyFont="0" applyFill="0" applyBorder="0" applyAlignment="0" applyProtection="0">
      <alignment vertical="center"/>
    </xf>
    <xf numFmtId="41" fontId="5" fillId="0" borderId="0" applyFont="0" applyFill="0" applyBorder="0" applyAlignment="0" applyProtection="0">
      <alignment vertical="center"/>
    </xf>
    <xf numFmtId="42" fontId="5" fillId="0" borderId="0" applyFon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5" fillId="2" borderId="2" applyNumberFormat="0" applyFont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3" applyNumberFormat="0" applyFill="0" applyAlignment="0" applyProtection="0">
      <alignment vertical="center"/>
    </xf>
    <xf numFmtId="0" fontId="14" fillId="0" borderId="3" applyNumberFormat="0" applyFill="0" applyAlignment="0" applyProtection="0">
      <alignment vertical="center"/>
    </xf>
    <xf numFmtId="0" fontId="15" fillId="0" borderId="4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3" borderId="5" applyNumberFormat="0" applyAlignment="0" applyProtection="0">
      <alignment vertical="center"/>
    </xf>
    <xf numFmtId="0" fontId="17" fillId="4" borderId="6" applyNumberFormat="0" applyAlignment="0" applyProtection="0">
      <alignment vertical="center"/>
    </xf>
    <xf numFmtId="0" fontId="18" fillId="4" borderId="5" applyNumberFormat="0" applyAlignment="0" applyProtection="0">
      <alignment vertical="center"/>
    </xf>
    <xf numFmtId="0" fontId="19" fillId="5" borderId="7" applyNumberFormat="0" applyAlignment="0" applyProtection="0">
      <alignment vertical="center"/>
    </xf>
    <xf numFmtId="0" fontId="20" fillId="0" borderId="8" applyNumberFormat="0" applyFill="0" applyAlignment="0" applyProtection="0">
      <alignment vertical="center"/>
    </xf>
    <xf numFmtId="0" fontId="21" fillId="0" borderId="9" applyNumberFormat="0" applyFill="0" applyAlignment="0" applyProtection="0">
      <alignment vertical="center"/>
    </xf>
    <xf numFmtId="0" fontId="22" fillId="6" borderId="0" applyNumberFormat="0" applyBorder="0" applyAlignment="0" applyProtection="0">
      <alignment vertical="center"/>
    </xf>
    <xf numFmtId="0" fontId="23" fillId="7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5" fillId="9" borderId="0" applyNumberFormat="0" applyBorder="0" applyAlignment="0" applyProtection="0">
      <alignment vertical="center"/>
    </xf>
    <xf numFmtId="0" fontId="26" fillId="10" borderId="0" applyNumberFormat="0" applyBorder="0" applyAlignment="0" applyProtection="0">
      <alignment vertical="center"/>
    </xf>
    <xf numFmtId="0" fontId="26" fillId="11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3" borderId="0" applyNumberFormat="0" applyBorder="0" applyAlignment="0" applyProtection="0">
      <alignment vertical="center"/>
    </xf>
    <xf numFmtId="0" fontId="26" fillId="14" borderId="0" applyNumberFormat="0" applyBorder="0" applyAlignment="0" applyProtection="0">
      <alignment vertical="center"/>
    </xf>
    <xf numFmtId="0" fontId="26" fillId="15" borderId="0" applyNumberFormat="0" applyBorder="0" applyAlignment="0" applyProtection="0">
      <alignment vertical="center"/>
    </xf>
    <xf numFmtId="0" fontId="25" fillId="16" borderId="0" applyNumberFormat="0" applyBorder="0" applyAlignment="0" applyProtection="0">
      <alignment vertical="center"/>
    </xf>
    <xf numFmtId="0" fontId="25" fillId="17" borderId="0" applyNumberFormat="0" applyBorder="0" applyAlignment="0" applyProtection="0">
      <alignment vertical="center"/>
    </xf>
    <xf numFmtId="0" fontId="26" fillId="18" borderId="0" applyNumberFormat="0" applyBorder="0" applyAlignment="0" applyProtection="0">
      <alignment vertical="center"/>
    </xf>
    <xf numFmtId="0" fontId="26" fillId="19" borderId="0" applyNumberFormat="0" applyBorder="0" applyAlignment="0" applyProtection="0">
      <alignment vertical="center"/>
    </xf>
    <xf numFmtId="0" fontId="25" fillId="20" borderId="0" applyNumberFormat="0" applyBorder="0" applyAlignment="0" applyProtection="0">
      <alignment vertical="center"/>
    </xf>
    <xf numFmtId="0" fontId="25" fillId="21" borderId="0" applyNumberFormat="0" applyBorder="0" applyAlignment="0" applyProtection="0">
      <alignment vertical="center"/>
    </xf>
    <xf numFmtId="0" fontId="26" fillId="22" borderId="0" applyNumberFormat="0" applyBorder="0" applyAlignment="0" applyProtection="0">
      <alignment vertical="center"/>
    </xf>
    <xf numFmtId="0" fontId="26" fillId="23" borderId="0" applyNumberFormat="0" applyBorder="0" applyAlignment="0" applyProtection="0">
      <alignment vertical="center"/>
    </xf>
    <xf numFmtId="0" fontId="25" fillId="24" borderId="0" applyNumberFormat="0" applyBorder="0" applyAlignment="0" applyProtection="0">
      <alignment vertical="center"/>
    </xf>
    <xf numFmtId="0" fontId="25" fillId="25" borderId="0" applyNumberFormat="0" applyBorder="0" applyAlignment="0" applyProtection="0">
      <alignment vertical="center"/>
    </xf>
    <xf numFmtId="0" fontId="26" fillId="26" borderId="0" applyNumberFormat="0" applyBorder="0" applyAlignment="0" applyProtection="0">
      <alignment vertical="center"/>
    </xf>
    <xf numFmtId="0" fontId="26" fillId="27" borderId="0" applyNumberFormat="0" applyBorder="0" applyAlignment="0" applyProtection="0">
      <alignment vertical="center"/>
    </xf>
    <xf numFmtId="0" fontId="25" fillId="28" borderId="0" applyNumberFormat="0" applyBorder="0" applyAlignment="0" applyProtection="0">
      <alignment vertical="center"/>
    </xf>
    <xf numFmtId="0" fontId="25" fillId="29" borderId="0" applyNumberFormat="0" applyBorder="0" applyAlignment="0" applyProtection="0">
      <alignment vertical="center"/>
    </xf>
    <xf numFmtId="0" fontId="26" fillId="30" borderId="0" applyNumberFormat="0" applyBorder="0" applyAlignment="0" applyProtection="0">
      <alignment vertical="center"/>
    </xf>
    <xf numFmtId="0" fontId="26" fillId="31" borderId="0" applyNumberFormat="0" applyBorder="0" applyAlignment="0" applyProtection="0">
      <alignment vertical="center"/>
    </xf>
    <xf numFmtId="0" fontId="25" fillId="32" borderId="0" applyNumberFormat="0" applyBorder="0" applyAlignment="0" applyProtection="0">
      <alignment vertical="center"/>
    </xf>
    <xf numFmtId="0" fontId="0" fillId="0" borderId="0">
      <alignment vertical="center"/>
    </xf>
  </cellStyleXfs>
  <cellXfs count="12">
    <xf numFmtId="0" fontId="0" fillId="0" borderId="0" xfId="0">
      <alignment vertical="center"/>
    </xf>
    <xf numFmtId="0" fontId="0" fillId="0" borderId="0" xfId="0" applyFill="1">
      <alignment vertical="center"/>
    </xf>
    <xf numFmtId="0" fontId="1" fillId="0" borderId="0" xfId="0" applyFont="1" applyFill="1" applyAlignment="1">
      <alignment horizontal="center" vertical="center"/>
    </xf>
    <xf numFmtId="0" fontId="2" fillId="0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justify" vertical="center" wrapText="1"/>
    </xf>
    <xf numFmtId="0" fontId="5" fillId="0" borderId="1" xfId="0" applyFont="1" applyFill="1" applyBorder="1" applyAlignment="1">
      <alignment vertical="center"/>
    </xf>
    <xf numFmtId="0" fontId="4" fillId="0" borderId="1" xfId="0" applyFont="1" applyFill="1" applyBorder="1" applyAlignment="1">
      <alignment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justify" vertical="center" wrapText="1"/>
    </xf>
    <xf numFmtId="0" fontId="7" fillId="0" borderId="1" xfId="0" applyFont="1" applyFill="1" applyBorder="1" applyAlignment="1">
      <alignment vertical="center" wrapText="1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样式 1" xfId="49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8.jpeg"/><Relationship Id="rId8" Type="http://schemas.openxmlformats.org/officeDocument/2006/relationships/image" Target="media/image7.png"/><Relationship Id="rId7" Type="http://schemas.openxmlformats.org/officeDocument/2006/relationships/image" Target="media/image6.jpeg"/><Relationship Id="rId6" Type="http://schemas.openxmlformats.org/officeDocument/2006/relationships/image" Target="NULL" TargetMode="External"/><Relationship Id="rId5" Type="http://schemas.openxmlformats.org/officeDocument/2006/relationships/image" Target="media/image5.jpeg"/><Relationship Id="rId4" Type="http://schemas.openxmlformats.org/officeDocument/2006/relationships/image" Target="media/image4.jpeg"/><Relationship Id="rId30" Type="http://schemas.openxmlformats.org/officeDocument/2006/relationships/image" Target="media/image29.png"/><Relationship Id="rId3" Type="http://schemas.openxmlformats.org/officeDocument/2006/relationships/image" Target="media/image3.jpeg"/><Relationship Id="rId29" Type="http://schemas.openxmlformats.org/officeDocument/2006/relationships/image" Target="media/image28.png"/><Relationship Id="rId28" Type="http://schemas.openxmlformats.org/officeDocument/2006/relationships/image" Target="media/image27.png"/><Relationship Id="rId27" Type="http://schemas.openxmlformats.org/officeDocument/2006/relationships/image" Target="media/image26.png"/><Relationship Id="rId26" Type="http://schemas.openxmlformats.org/officeDocument/2006/relationships/image" Target="media/image25.png"/><Relationship Id="rId25" Type="http://schemas.openxmlformats.org/officeDocument/2006/relationships/image" Target="media/image24.png"/><Relationship Id="rId24" Type="http://schemas.openxmlformats.org/officeDocument/2006/relationships/image" Target="media/image23.png"/><Relationship Id="rId23" Type="http://schemas.openxmlformats.org/officeDocument/2006/relationships/image" Target="media/image22.png"/><Relationship Id="rId22" Type="http://schemas.openxmlformats.org/officeDocument/2006/relationships/image" Target="media/image21.jpeg"/><Relationship Id="rId21" Type="http://schemas.openxmlformats.org/officeDocument/2006/relationships/image" Target="media/image20.jpeg"/><Relationship Id="rId20" Type="http://schemas.openxmlformats.org/officeDocument/2006/relationships/image" Target="media/image19.jpeg"/><Relationship Id="rId2" Type="http://schemas.openxmlformats.org/officeDocument/2006/relationships/image" Target="media/image2.jpeg"/><Relationship Id="rId19" Type="http://schemas.openxmlformats.org/officeDocument/2006/relationships/image" Target="media/image18.jpeg"/><Relationship Id="rId18" Type="http://schemas.openxmlformats.org/officeDocument/2006/relationships/image" Target="media/image17.jpeg"/><Relationship Id="rId17" Type="http://schemas.openxmlformats.org/officeDocument/2006/relationships/image" Target="media/image16.jpeg"/><Relationship Id="rId16" Type="http://schemas.openxmlformats.org/officeDocument/2006/relationships/image" Target="media/image15.jpeg"/><Relationship Id="rId15" Type="http://schemas.openxmlformats.org/officeDocument/2006/relationships/image" Target="media/image14.png"/><Relationship Id="rId14" Type="http://schemas.openxmlformats.org/officeDocument/2006/relationships/image" Target="media/image13.jpeg"/><Relationship Id="rId13" Type="http://schemas.openxmlformats.org/officeDocument/2006/relationships/image" Target="media/image12.png"/><Relationship Id="rId12" Type="http://schemas.openxmlformats.org/officeDocument/2006/relationships/image" Target="media/image11.jpeg"/><Relationship Id="rId11" Type="http://schemas.openxmlformats.org/officeDocument/2006/relationships/image" Target="media/image10.png"/><Relationship Id="rId10" Type="http://schemas.openxmlformats.org/officeDocument/2006/relationships/image" Target="media/image9.jpe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7" Type="http://www.wps.cn/officeDocument/2020/cellImage" Target="cellimages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Relationship Id="rId3" Type="http://schemas.openxmlformats.org/officeDocument/2006/relationships/customXml" Target="../customXml/item2.xml"/><Relationship Id="rId2" Type="http://schemas.openxmlformats.org/officeDocument/2006/relationships/customXml" Target="../customXml/item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32"/>
  <sheetViews>
    <sheetView tabSelected="1" zoomScale="90" zoomScaleNormal="90" workbookViewId="0">
      <selection activeCell="A2" sqref="A2:F2"/>
    </sheetView>
  </sheetViews>
  <sheetFormatPr defaultColWidth="9" defaultRowHeight="14.4" outlineLevelCol="5"/>
  <cols>
    <col min="1" max="1" width="6.62962962962963" style="1" customWidth="1"/>
    <col min="2" max="2" width="14.3055555555556" style="1" customWidth="1"/>
    <col min="3" max="3" width="45.4259259259259" style="1" customWidth="1"/>
    <col min="4" max="4" width="7.49074074074074" style="1" customWidth="1"/>
    <col min="5" max="5" width="9.02777777777778" style="1" customWidth="1"/>
    <col min="6" max="6" width="27.8981481481481" style="1" customWidth="1"/>
    <col min="7" max="7" width="78.1944444444444" style="1" customWidth="1"/>
    <col min="8" max="16384" width="9" style="1"/>
  </cols>
  <sheetData>
    <row r="1" ht="25.8" spans="1:6">
      <c r="A1" s="2" t="s">
        <v>0</v>
      </c>
      <c r="B1" s="2"/>
      <c r="C1" s="2"/>
      <c r="D1" s="2"/>
      <c r="E1" s="2"/>
      <c r="F1" s="2"/>
    </row>
    <row r="2" ht="32.1" customHeight="1" spans="1:6">
      <c r="A2" s="2" t="s">
        <v>1</v>
      </c>
      <c r="B2" s="2"/>
      <c r="C2" s="2"/>
      <c r="D2" s="2"/>
      <c r="E2" s="2"/>
      <c r="F2" s="2"/>
    </row>
    <row r="3" ht="39" customHeight="1" spans="1:6">
      <c r="A3" s="3" t="s">
        <v>2</v>
      </c>
      <c r="B3" s="3" t="s">
        <v>3</v>
      </c>
      <c r="C3" s="3" t="s">
        <v>4</v>
      </c>
      <c r="D3" s="3" t="s">
        <v>5</v>
      </c>
      <c r="E3" s="3" t="s">
        <v>6</v>
      </c>
      <c r="F3" s="4" t="s">
        <v>7</v>
      </c>
    </row>
    <row r="4" ht="91.6" spans="1:6">
      <c r="A4" s="5">
        <v>1</v>
      </c>
      <c r="B4" s="5" t="s">
        <v>8</v>
      </c>
      <c r="C4" s="6" t="s">
        <v>9</v>
      </c>
      <c r="D4" s="5">
        <v>1</v>
      </c>
      <c r="E4" s="5" t="s">
        <v>10</v>
      </c>
      <c r="F4" s="7" t="str">
        <f>_xlfn.DISPIMG("ID_5D71DF3C997D4E98A558368FC9813D4E",1)</f>
        <v>=DISPIMG("ID_5D71DF3C997D4E98A558368FC9813D4E",1)</v>
      </c>
    </row>
    <row r="5" ht="121.05" spans="1:6">
      <c r="A5" s="5">
        <v>2</v>
      </c>
      <c r="B5" s="5" t="s">
        <v>11</v>
      </c>
      <c r="C5" s="6" t="s">
        <v>12</v>
      </c>
      <c r="D5" s="5">
        <v>1</v>
      </c>
      <c r="E5" s="5" t="s">
        <v>10</v>
      </c>
      <c r="F5" s="7" t="str">
        <f>_xlfn.DISPIMG("ID_D4AF42DA1C7C4F429D288E95C5E6E9DD",1)</f>
        <v>=DISPIMG("ID_D4AF42DA1C7C4F429D288E95C5E6E9DD",1)</v>
      </c>
    </row>
    <row r="6" ht="104.4" spans="1:6">
      <c r="A6" s="5">
        <v>3</v>
      </c>
      <c r="B6" s="5" t="s">
        <v>13</v>
      </c>
      <c r="C6" s="6" t="s">
        <v>14</v>
      </c>
      <c r="D6" s="5">
        <v>1</v>
      </c>
      <c r="E6" s="5" t="s">
        <v>15</v>
      </c>
      <c r="F6" s="7" t="str">
        <f>_xlfn.DISPIMG("ID_08E947406A9642149C85E36DFD8C31F6",1)</f>
        <v>=DISPIMG("ID_08E947406A9642149C85E36DFD8C31F6",1)</v>
      </c>
    </row>
    <row r="7" ht="99.85" spans="1:6">
      <c r="A7" s="5">
        <v>4</v>
      </c>
      <c r="B7" s="5" t="s">
        <v>16</v>
      </c>
      <c r="C7" s="8" t="s">
        <v>17</v>
      </c>
      <c r="D7" s="5">
        <v>1</v>
      </c>
      <c r="E7" s="5" t="s">
        <v>15</v>
      </c>
      <c r="F7" s="7" t="str">
        <f>_xlfn.DISPIMG("ID_C8CFF50C50FA45D49E159EF44C3D6D0F",1)</f>
        <v>=DISPIMG("ID_C8CFF50C50FA45D49E159EF44C3D6D0F",1)</v>
      </c>
    </row>
    <row r="8" ht="87" spans="1:6">
      <c r="A8" s="5">
        <v>5</v>
      </c>
      <c r="B8" s="5" t="s">
        <v>18</v>
      </c>
      <c r="C8" s="8" t="s">
        <v>19</v>
      </c>
      <c r="D8" s="5">
        <v>1</v>
      </c>
      <c r="E8" s="5" t="s">
        <v>20</v>
      </c>
      <c r="F8" s="7" t="str">
        <f>_xlfn.DISPIMG("ID_3535A87643EE42D88339A0D97E9FBA18",1)</f>
        <v>=DISPIMG("ID_3535A87643EE42D88339A0D97E9FBA18",1)</v>
      </c>
    </row>
    <row r="9" ht="95.85" spans="1:6">
      <c r="A9" s="5">
        <v>6</v>
      </c>
      <c r="B9" s="5" t="s">
        <v>21</v>
      </c>
      <c r="C9" s="6" t="s">
        <v>22</v>
      </c>
      <c r="D9" s="5">
        <v>1</v>
      </c>
      <c r="E9" s="5" t="s">
        <v>15</v>
      </c>
      <c r="F9" s="7" t="str">
        <f>_xlfn.DISPIMG("ID_A9BC39B8875F467AB71AF7E943AEDDE3",1)</f>
        <v>=DISPIMG("ID_A9BC39B8875F467AB71AF7E943AEDDE3",1)</v>
      </c>
    </row>
    <row r="10" ht="97.05" spans="1:6">
      <c r="A10" s="5">
        <v>7</v>
      </c>
      <c r="B10" s="5" t="s">
        <v>23</v>
      </c>
      <c r="C10" s="6" t="s">
        <v>24</v>
      </c>
      <c r="D10" s="5">
        <v>1</v>
      </c>
      <c r="E10" s="5" t="s">
        <v>15</v>
      </c>
      <c r="F10" s="7" t="str">
        <f>_xlfn.DISPIMG("ID_B968C251D0B9478ABB92A9D5309343FB",1)</f>
        <v>=DISPIMG("ID_B968C251D0B9478ABB92A9D5309343FB",1)</v>
      </c>
    </row>
    <row r="11" ht="104.4" spans="1:6">
      <c r="A11" s="5">
        <v>8</v>
      </c>
      <c r="B11" s="5" t="s">
        <v>25</v>
      </c>
      <c r="C11" s="8" t="s">
        <v>26</v>
      </c>
      <c r="D11" s="5">
        <v>1</v>
      </c>
      <c r="E11" s="5" t="s">
        <v>15</v>
      </c>
      <c r="F11" s="7" t="str">
        <f>_xlfn.DISPIMG("ID_D10121749A314794AC3213CF17206360",1)</f>
        <v>=DISPIMG("ID_D10121749A314794AC3213CF17206360",1)</v>
      </c>
    </row>
    <row r="12" ht="135.85" spans="1:6">
      <c r="A12" s="5">
        <v>9</v>
      </c>
      <c r="B12" s="5" t="s">
        <v>27</v>
      </c>
      <c r="C12" s="6" t="s">
        <v>28</v>
      </c>
      <c r="D12" s="5">
        <v>1</v>
      </c>
      <c r="E12" s="5" t="s">
        <v>15</v>
      </c>
      <c r="F12" s="7" t="str">
        <f>_xlfn.DISPIMG("ID_625D9355ACF34778BE97661F7402B7F0",1)</f>
        <v>=DISPIMG("ID_625D9355ACF34778BE97661F7402B7F0",1)</v>
      </c>
    </row>
    <row r="13" ht="103.25" spans="1:6">
      <c r="A13" s="5">
        <v>10</v>
      </c>
      <c r="B13" s="5" t="s">
        <v>29</v>
      </c>
      <c r="C13" s="6" t="s">
        <v>30</v>
      </c>
      <c r="D13" s="5">
        <v>1</v>
      </c>
      <c r="E13" s="5" t="s">
        <v>15</v>
      </c>
      <c r="F13" s="7" t="str">
        <f>_xlfn.DISPIMG("ID_4402CB588CDB43C3842A65E8E5A609DA",1)</f>
        <v>=DISPIMG("ID_4402CB588CDB43C3842A65E8E5A609DA",1)</v>
      </c>
    </row>
    <row r="14" ht="176.55" spans="1:6">
      <c r="A14" s="5">
        <v>11</v>
      </c>
      <c r="B14" s="9" t="s">
        <v>31</v>
      </c>
      <c r="C14" s="10" t="s">
        <v>32</v>
      </c>
      <c r="D14" s="9">
        <v>1</v>
      </c>
      <c r="E14" s="5" t="s">
        <v>15</v>
      </c>
      <c r="F14" s="7" t="str">
        <f>_xlfn.DISPIMG("ID_63C4D532504942D3A3EC88920D9D1800",1)</f>
        <v>=DISPIMG("ID_63C4D532504942D3A3EC88920D9D1800",1)</v>
      </c>
    </row>
    <row r="15" ht="153" customHeight="1" spans="1:6">
      <c r="A15" s="5">
        <v>12</v>
      </c>
      <c r="B15" s="6" t="s">
        <v>33</v>
      </c>
      <c r="C15" s="6" t="s">
        <v>34</v>
      </c>
      <c r="D15" s="5">
        <v>1</v>
      </c>
      <c r="E15" s="5" t="s">
        <v>10</v>
      </c>
      <c r="F15" s="7" t="str">
        <f>_xlfn.DISPIMG("ID_ABCC02DA95FC4DB09E73ADD4DA473DAD",1)</f>
        <v>=DISPIMG("ID_ABCC02DA95FC4DB09E73ADD4DA473DAD",1)</v>
      </c>
    </row>
    <row r="16" ht="157" customHeight="1" spans="1:6">
      <c r="A16" s="5">
        <v>13</v>
      </c>
      <c r="B16" s="6" t="s">
        <v>35</v>
      </c>
      <c r="C16" s="6" t="s">
        <v>36</v>
      </c>
      <c r="D16" s="5">
        <v>1</v>
      </c>
      <c r="E16" s="5" t="s">
        <v>10</v>
      </c>
      <c r="F16" s="7" t="str">
        <f>_xlfn.DISPIMG("ID_27BF9342C76448ACB5B91E90AA4E2C73",1)</f>
        <v>=DISPIMG("ID_27BF9342C76448ACB5B91E90AA4E2C73",1)</v>
      </c>
    </row>
    <row r="17" ht="105" customHeight="1" spans="1:6">
      <c r="A17" s="5">
        <v>14</v>
      </c>
      <c r="B17" s="6" t="s">
        <v>37</v>
      </c>
      <c r="C17" s="6" t="s">
        <v>38</v>
      </c>
      <c r="D17" s="5">
        <v>1</v>
      </c>
      <c r="E17" s="5" t="s">
        <v>10</v>
      </c>
      <c r="F17" s="7" t="str">
        <f>_xlfn.DISPIMG("ID_E69BC77BCF8C4402AA1D55881BF5B3E3",1)</f>
        <v>=DISPIMG("ID_E69BC77BCF8C4402AA1D55881BF5B3E3",1)</v>
      </c>
    </row>
    <row r="18" ht="165" customHeight="1" spans="1:6">
      <c r="A18" s="5">
        <v>15</v>
      </c>
      <c r="B18" s="6" t="s">
        <v>39</v>
      </c>
      <c r="C18" s="6" t="s">
        <v>40</v>
      </c>
      <c r="D18" s="5">
        <v>1</v>
      </c>
      <c r="E18" s="5" t="s">
        <v>15</v>
      </c>
      <c r="F18" s="7" t="str">
        <f>_xlfn.DISPIMG("ID_49A082CA309547D994A625A11A8ED375",1)</f>
        <v>=DISPIMG("ID_49A082CA309547D994A625A11A8ED375",1)</v>
      </c>
    </row>
    <row r="19" ht="125" customHeight="1" spans="1:6">
      <c r="A19" s="5">
        <v>16</v>
      </c>
      <c r="B19" s="6" t="s">
        <v>41</v>
      </c>
      <c r="C19" s="6" t="s">
        <v>42</v>
      </c>
      <c r="D19" s="5">
        <v>1</v>
      </c>
      <c r="E19" s="5" t="s">
        <v>43</v>
      </c>
      <c r="F19" s="7" t="str">
        <f>_xlfn.DISPIMG("ID_7839D6B74381461AA77F6A048E3BD5F8",1)</f>
        <v>=DISPIMG("ID_7839D6B74381461AA77F6A048E3BD5F8",1)</v>
      </c>
    </row>
    <row r="20" ht="233" customHeight="1" spans="1:6">
      <c r="A20" s="5">
        <v>17</v>
      </c>
      <c r="B20" s="6" t="s">
        <v>44</v>
      </c>
      <c r="C20" s="6" t="s">
        <v>45</v>
      </c>
      <c r="D20" s="5">
        <v>1</v>
      </c>
      <c r="E20" s="5" t="s">
        <v>15</v>
      </c>
      <c r="F20" s="7" t="str">
        <f>_xlfn.DISPIMG("ID_063CF004730A43878086E728B875BE04",1)</f>
        <v>=DISPIMG("ID_063CF004730A43878086E728B875BE04",1)</v>
      </c>
    </row>
    <row r="21" ht="154" customHeight="1" spans="1:6">
      <c r="A21" s="5">
        <v>18</v>
      </c>
      <c r="B21" s="6" t="s">
        <v>46</v>
      </c>
      <c r="C21" s="6" t="s">
        <v>47</v>
      </c>
      <c r="D21" s="5">
        <v>1</v>
      </c>
      <c r="E21" s="5" t="s">
        <v>15</v>
      </c>
      <c r="F21" s="7" t="str">
        <f>_xlfn.DISPIMG("ID_EAF3DC4DC5FA4EDF9D432E3D20F0D490",1)</f>
        <v>=DISPIMG("ID_EAF3DC4DC5FA4EDF9D432E3D20F0D490",1)</v>
      </c>
    </row>
    <row r="22" ht="126" customHeight="1" spans="1:6">
      <c r="A22" s="5">
        <v>19</v>
      </c>
      <c r="B22" s="6" t="s">
        <v>48</v>
      </c>
      <c r="C22" s="6" t="s">
        <v>49</v>
      </c>
      <c r="D22" s="5">
        <v>1</v>
      </c>
      <c r="E22" s="5" t="s">
        <v>15</v>
      </c>
      <c r="F22" s="7" t="str">
        <f>_xlfn.DISPIMG("ID_CBDBB3FE8AC949A68D674B171DCA2C30",1)</f>
        <v>=DISPIMG("ID_CBDBB3FE8AC949A68D674B171DCA2C30",1)</v>
      </c>
    </row>
    <row r="23" ht="103" customHeight="1" spans="1:6">
      <c r="A23" s="5">
        <v>20</v>
      </c>
      <c r="B23" s="6" t="s">
        <v>50</v>
      </c>
      <c r="C23" s="6" t="s">
        <v>51</v>
      </c>
      <c r="D23" s="5">
        <v>1</v>
      </c>
      <c r="E23" s="5" t="s">
        <v>15</v>
      </c>
      <c r="F23" s="7" t="str">
        <f>_xlfn.DISPIMG("ID_8070FC8F6E1B4A64A5AE23DD2F367F27",1)</f>
        <v>=DISPIMG("ID_8070FC8F6E1B4A64A5AE23DD2F367F27",1)</v>
      </c>
    </row>
    <row r="24" ht="104.4" spans="1:6">
      <c r="A24" s="5">
        <v>21</v>
      </c>
      <c r="B24" s="6" t="s">
        <v>52</v>
      </c>
      <c r="C24" s="8" t="s">
        <v>53</v>
      </c>
      <c r="D24" s="5">
        <v>5</v>
      </c>
      <c r="E24" s="5" t="s">
        <v>54</v>
      </c>
      <c r="F24" s="7" t="str">
        <f>_xlfn.DISPIMG("ID_E8F4621230C34B5CAE12AC5174003EA8",1)</f>
        <v>=DISPIMG("ID_E8F4621230C34B5CAE12AC5174003EA8",1)</v>
      </c>
    </row>
    <row r="25" ht="66.7" spans="1:6">
      <c r="A25" s="5">
        <v>22</v>
      </c>
      <c r="B25" s="6" t="s">
        <v>55</v>
      </c>
      <c r="C25" s="6" t="s">
        <v>56</v>
      </c>
      <c r="D25" s="5">
        <v>5</v>
      </c>
      <c r="E25" s="5" t="s">
        <v>54</v>
      </c>
      <c r="F25" s="7" t="str">
        <f>_xlfn.DISPIMG("ID_B1B50495CE2B415EA4C1BCC26CC01847",1)</f>
        <v>=DISPIMG("ID_B1B50495CE2B415EA4C1BCC26CC01847",1)</v>
      </c>
    </row>
    <row r="26" ht="95" customHeight="1" spans="1:6">
      <c r="A26" s="5">
        <v>23</v>
      </c>
      <c r="B26" s="6" t="s">
        <v>57</v>
      </c>
      <c r="C26" s="6" t="s">
        <v>58</v>
      </c>
      <c r="D26" s="5">
        <v>2</v>
      </c>
      <c r="E26" s="5" t="s">
        <v>15</v>
      </c>
      <c r="F26" s="7" t="str">
        <f>_xlfn.DISPIMG("ID_C84D557F355E4C8EA03DED7DC52ED78C",1)</f>
        <v>=DISPIMG("ID_C84D557F355E4C8EA03DED7DC52ED78C",1)</v>
      </c>
    </row>
    <row r="27" ht="178" customHeight="1" spans="1:6">
      <c r="A27" s="5">
        <v>24</v>
      </c>
      <c r="B27" s="6" t="s">
        <v>59</v>
      </c>
      <c r="C27" s="6" t="s">
        <v>60</v>
      </c>
      <c r="D27" s="5">
        <v>2</v>
      </c>
      <c r="E27" s="5" t="s">
        <v>15</v>
      </c>
      <c r="F27" s="7" t="str">
        <f>_xlfn.DISPIMG("ID_A5704CFF3C084BE18ECFC79C1B746A2D",1)</f>
        <v>=DISPIMG("ID_A5704CFF3C084BE18ECFC79C1B746A2D",1)</v>
      </c>
    </row>
    <row r="28" ht="102" customHeight="1" spans="1:6">
      <c r="A28" s="5">
        <v>25</v>
      </c>
      <c r="B28" s="6" t="s">
        <v>59</v>
      </c>
      <c r="C28" s="6" t="s">
        <v>61</v>
      </c>
      <c r="D28" s="5">
        <v>1</v>
      </c>
      <c r="E28" s="5" t="s">
        <v>15</v>
      </c>
      <c r="F28" s="7" t="str">
        <f>_xlfn.DISPIMG("ID_6A5B1F0BB35240298A579B90AA71CB3F",1)</f>
        <v>=DISPIMG("ID_6A5B1F0BB35240298A579B90AA71CB3F",1)</v>
      </c>
    </row>
    <row r="29" ht="73" customHeight="1" spans="1:6">
      <c r="A29" s="5">
        <v>26</v>
      </c>
      <c r="B29" s="6" t="s">
        <v>62</v>
      </c>
      <c r="C29" s="11" t="s">
        <v>63</v>
      </c>
      <c r="D29" s="5">
        <v>1</v>
      </c>
      <c r="E29" s="5" t="s">
        <v>10</v>
      </c>
      <c r="F29" s="7" t="str">
        <f>_xlfn.DISPIMG("ID_C384E734C18142F0A7B9097BCED91B61",1)</f>
        <v>=DISPIMG("ID_C384E734C18142F0A7B9097BCED91B61",1)</v>
      </c>
    </row>
    <row r="30" ht="91.9" spans="1:6">
      <c r="A30" s="5">
        <v>27</v>
      </c>
      <c r="B30" s="6" t="s">
        <v>64</v>
      </c>
      <c r="C30" s="5" t="s">
        <v>65</v>
      </c>
      <c r="D30" s="5">
        <v>1</v>
      </c>
      <c r="E30" s="5" t="s">
        <v>15</v>
      </c>
      <c r="F30" s="7" t="str">
        <f>_xlfn.DISPIMG("ID_ACD9A1C489BE40A8BB1C27DE80D2160D",1)</f>
        <v>=DISPIMG("ID_ACD9A1C489BE40A8BB1C27DE80D2160D",1)</v>
      </c>
    </row>
    <row r="31" ht="85.75" spans="1:6">
      <c r="A31" s="5">
        <v>28</v>
      </c>
      <c r="B31" s="6" t="s">
        <v>66</v>
      </c>
      <c r="C31" s="6" t="s">
        <v>67</v>
      </c>
      <c r="D31" s="5">
        <v>4</v>
      </c>
      <c r="E31" s="5" t="s">
        <v>68</v>
      </c>
      <c r="F31" s="7" t="str">
        <f>_xlfn.DISPIMG("ID_A26DF14E360046ABABB41FDE49953851",1)</f>
        <v>=DISPIMG("ID_A26DF14E360046ABABB41FDE49953851",1)</v>
      </c>
    </row>
    <row r="32" ht="91.25" spans="1:6">
      <c r="A32" s="5">
        <v>29</v>
      </c>
      <c r="B32" s="6" t="s">
        <v>69</v>
      </c>
      <c r="C32" s="6" t="s">
        <v>70</v>
      </c>
      <c r="D32" s="5">
        <v>4</v>
      </c>
      <c r="E32" s="5" t="s">
        <v>68</v>
      </c>
      <c r="F32" s="7" t="str">
        <f>_xlfn.DISPIMG("ID_B3454E9885CF4C4EA8FC6326EB3EAF25",1)</f>
        <v>=DISPIMG("ID_B3454E9885CF4C4EA8FC6326EB3EAF25",1)</v>
      </c>
    </row>
  </sheetData>
  <sheetProtection formatCells="0" insertHyperlinks="0" autoFilter="0"/>
  <mergeCells count="2">
    <mergeCell ref="A1:F1"/>
    <mergeCell ref="A2:F2"/>
  </mergeCells>
  <pageMargins left="0.984027777777778" right="0.432638888888889" top="0.708333333333333" bottom="0.786805555555556" header="0.314583333333333" footer="0.314583333333333"/>
  <pageSetup paperSize="9" scale="80" fitToHeight="0" orientation="portrait" horizontalDpi="600"/>
  <headerFooter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�� 
</file>

<file path=customXml/item2.xml>�� 
</file>

<file path=customXml/itemProps1.xml><?xml version="1.0" encoding="utf-8"?>
<ds:datastoreItem xmlns:ds="http://schemas.openxmlformats.org/officeDocument/2006/customXml" ds:itemID="{224D003E-15C9-4FFE-AB16-9E66474EAE4E}">
  <ds:schemaRefs/>
</ds:datastoreItem>
</file>

<file path=customXml/itemProps2.xml><?xml version="1.0" encoding="utf-8"?>
<ds:datastoreItem xmlns:ds="http://schemas.openxmlformats.org/officeDocument/2006/customXml" ds:itemID="{06C82605-B75B-4693-9329-32AAD527C692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Kingsoft Office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清单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TAS-AL00</dc:creator>
  <cp:lastModifiedBy>哲也</cp:lastModifiedBy>
  <dcterms:created xsi:type="dcterms:W3CDTF">2019-11-21T02:07:00Z</dcterms:created>
  <dcterms:modified xsi:type="dcterms:W3CDTF">2025-01-13T05:00:38Z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2052-12.1.0.17133</vt:lpwstr>
  </property>
  <property fmtid="{D5CDD505-2E9C-101B-9397-08002B2CF9AE}" pid="3" name="ICV">
    <vt:lpwstr>600B4E3F9C824C3CB16BC68504CF710F_13</vt:lpwstr>
  </property>
</Properties>
</file>