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bookViews>
  <sheets>
    <sheet name="室内P1.5pro" sheetId="5" r:id="rId1"/>
  </sheets>
  <calcPr calcId="144525"/>
</workbook>
</file>

<file path=xl/sharedStrings.xml><?xml version="1.0" encoding="utf-8"?>
<sst xmlns="http://schemas.openxmlformats.org/spreadsheetml/2006/main" count="93" uniqueCount="75">
  <si>
    <t>室内全彩LED显示屏方案</t>
  </si>
  <si>
    <t>屏幕</t>
  </si>
  <si>
    <t>屏幕含包边宽度（M）</t>
  </si>
  <si>
    <t>屏幕含包边高度（M）</t>
  </si>
  <si>
    <t>屏幕含包边面积（㎡）</t>
  </si>
  <si>
    <t>显示屏型号：</t>
  </si>
  <si>
    <t>屏幕显示宽度（M）</t>
  </si>
  <si>
    <t>屏幕显示高度（M）</t>
  </si>
  <si>
    <t>屏幕显示面积（㎡）</t>
  </si>
  <si>
    <t>屏幕水平模组数（张）</t>
  </si>
  <si>
    <t>屏幕垂直模组数（张）</t>
  </si>
  <si>
    <t>屏幕总模组数（张）</t>
  </si>
  <si>
    <t>室内P1.5Pro</t>
  </si>
  <si>
    <t>屏幕水平像素（Dots）</t>
  </si>
  <si>
    <t>屏幕垂直像素（Dots）</t>
  </si>
  <si>
    <t>屏幕总像素（Dots）</t>
  </si>
  <si>
    <t>屏幕配电功耗（KW/h）</t>
  </si>
  <si>
    <t>屏幕平均使用功耗（KW/h）</t>
  </si>
  <si>
    <t>序号</t>
  </si>
  <si>
    <t>设备名称</t>
  </si>
  <si>
    <t>技术参数</t>
  </si>
  <si>
    <t>型号</t>
  </si>
  <si>
    <t>数量</t>
  </si>
  <si>
    <t>单位</t>
  </si>
  <si>
    <t>单价</t>
  </si>
  <si>
    <t>总价</t>
  </si>
  <si>
    <t>备注</t>
  </si>
  <si>
    <t>屏体</t>
  </si>
  <si>
    <t>单元板</t>
  </si>
  <si>
    <t xml:space="preserve">1、★像素点间距：≤1.5mm，单元板分辨率≥21632Dots
2、屏体采用完全前维护压铸铝箱体
3、★刷新率：≥4200Hz，支持通过配套控制软件调节刷新率设置选项
4、像素构成：1R、1G、1B
5、★封装方式：SMD表贴三合一，铜线封装，五面黑灯，表面不反光
6、驱动方式：恒流驱动
7、控制方式：同步控制系统
8、维护方式：前后双向维护
9、整屏平整度≤0.04mm
10、白平衡亮度：0-820cd/㎡可调；亮度调节：0-100%亮度可调，256级手动/自动调节，屏幕亮度具有随环境照度的变化任意调整功能；亮度均匀性≥99%
11、色温800K-20000K可调；白平衡状态下色温在6500K±5%；色温为6500K时，100%75%50%25%档电平白场调节色温误差≤100K
12、水平视角≥175°；垂直视角≥175°
13、▲对比度≥10000：1
14、灰度等级≥16bit，红绿蓝各256级，可达65536级；采用EPWM 灰阶控制技术提升低灰视觉效果，100%亮度时，16bit灰度；70%亮度，16bit灰度；50%亮度，16bit灰度；20%亮度，14bit灰度，显示画面无单列或单行像素失控现象；支持0-100%亮度时，8-16bits灰度自定义设置
15、峰值功耗≤250W/m²；平均功耗≤100W/m²
16、供电电源：在4.2*（1±10%）VDC～4.5*（1±10%）VDC范围内能正常工作
17、输入电压：支持宽压输入 在96-264VAC，支持窄压输入在200-240VAC，在该范围内能正常工作
18、▲防护性能：具有防静电、防电磁干扰、防腐蚀、防霉菌、防虫、防潮、抗震动、抗雷击等功能；具有电源过压、过流、断电保护、分布上电措施、防护等级达到IP60
19、▲为不影响屏体周边人员的健康，要求投标人所投LED显示屏在正常工作中，显示屏1m范围内，前后左右4个位置噪音不大于1.4dB；所投LED显示屏观看舒适度需符合：“人眼视觉舒适度(VICO)1级，基本无疲劳感。
20、▲所投LED显示屏的灯管耐焊耐热：灯珠引脚无氧化,焊接正常,灯珠胶体正常,点亮正常；灯管抗静电(ESD)测试：HBM模式:ESD&gt;2000V,灯珠点亮无异常；灯管红墨水试验：纯红墨水常温浸泡24h,无渗透,灯管气密性良好。
21、要求投标人所投LED显示屏支持DVI、VGA、SDI输入、支持HDMI视频输入、支持视频PAL/NTSC制式自适应、支持复合视频信号、支持USB输入、支持IP输入、支持CVBS/DP/HDBASE输入、支持光纤/网络等接口输入。
22、▲防电击等级依据GB4943.1标准，使用基本绝缘作为基本安全防护，同时使用保护连接和保护接地作为附加安全防护，达到防电击保护I类设备
23、产品采用高端芯片，可智能调节正常工作与睡眠状态下的节能效果（动态节能，智能息屏），开启智能节电功能比没有开启，节能55%以上。
24、长时间没有使用屏体，屏体自动切入除湿模式，通过预热灯珠，蒸发掉灯珠内部湿气，使屏体从10%到100%亮度逐步显示，达到保护LED灯
25、具有SELV电路，在SELV电路中任何两个导体之间或任何一个这样的导体和地之间的电压的限值为：正常工作条件下，不超过42.4V交流峰值或60V直流值单一故障条件下，在200ms后不超过42.4V（30V有效值）交流峰值或60V直流值，并且在200ms内其极限值不超过71V（50V有效值）交流峰值或120V直流值
26、LED显示屏保护地端子应有标记。进行标记耐久性试验后，标记牢固、清晰可辨。LED显示屏在熔断器和开关电源处应有警告标示。进行标记耐久性试验后，标记应牢固、清晰可辨。
27、▲支持手机、平板可视化控制LED大屏，切换播放内容，定制播放计划等；支持手机添加LOGO、时间、日期、文字标语、滚动字幕、图片、视频窗口；支持分屏操作。支持任意比例拼接素材和多图层叠加；支持无线遥控、手机遥控，一键切换视频；支持与智能播控软件一键IP连接。
28、显示屏所使用的材料及元器件均符合《SJ/T11363-2016电子信息产品中有毒有害物质的限定要求》符合环保要求的相关声明，根据《GB/T27050.1-2006合格评定供方的符合性声明第1部分：通用要求》 和《GB/T27050.2-2006合格评定供方的符合性声明第2部分：支持性文件》
29、支持鬼影消除、首行暗亮消除、低灰偏色补偿、低灰均匀性、低灰横条纹消除、慢速开启、十字架消除、去坏点、毛毛虫消除、余辉消除、亮度缓慢变亮功能
30、▲为保证产品使用安全，静电电压衰减期（±1000-±100V）≤2S；摩擦起电电压|V|≤100V
31、为保证产品信息传输稳定性，辐射干扰和传导干扰，均需符合GB/T9254-2021 ClassB限值要求
注：以上1-31技术参数需提供由第三方权威检测机构出具带有“CNAS”、“CMA”、“ilac-MRA”标志的检测报告（加盖制造商公章），未提供相应证明材料的不计算得分。
32、★LED显示屏须提供本产品的3C认证证书复印件或扫描件附在响应文件中，不提供按无效标处理。
33、★为保证所提供产品来源正规，需承诺中标后在签订合同时提供加盖制造商公章的授权、质保承诺书等（承诺格式自拟）
</t>
  </si>
  <si>
    <t>张</t>
  </si>
  <si>
    <t>强力巨彩</t>
  </si>
  <si>
    <t>接收卡</t>
  </si>
  <si>
    <t xml:space="preserve">1.集成8个HUB75，无需再配转接板
2.单卡最大带载128×1024像素，最多支持16组并行数据
3.支持8bit色深视频源输入输出，单色灰阶为256，可搭配出16777216种混合色彩。
4.支持自适应帧率技术，不仅支持23.98/24/29.97/30/50/59.94/60Hz常规及非整数帧率，还可输出显示120/240Hz高帧率画面，大幅提升画面流畅度、减少拖影。
5.支持色温调节，提供调整色温，即饱和度调节，增强画面表现力
6.支持低亮高灰
7.支持亮色度逐点校正，能有效消除灯点色差，保证整屏的颜色亮度的均匀性和一致性，提升整体显示效果
8.支持箱体标定和快速标序
9.支持画面旋转，单个箱体画面以90°/180°/270°角度进行旋转，配合部分主控可实现单箱体画面任意角度旋转显示
10.支持数据偏移，支持误码侦测
11.支持环路备份，支持固件备份
12.提供厂家售后服务承诺书和项目授权书；
13.★8bit 精度的色度，亮度一体化逐点校正，能有效消除灯点色差，保证整屏的颜色亮度的均匀性和一致性，提升整体显示效果。需提供具有CMA、CNAS、ilac-MRA认证标识的第三方厂家检测报告，并加盖供应商公章；
14.★支持网线误码率侦测，数据包总数、错误包数，协助检查网络质量，排除隐患，需提供具有CMA、CNAS、ilac-MRA认证标识的第三方厂家检测报告，并加盖供应商公章；
15.★支持一帧延迟，发送端到显示端延迟达到一帧，解决系统延迟导致的画面不同步问题 ，需提供具有CMA、CNAS、ilac-MRA认证标识的第三方厂家检测报告，并加盖供应商公章；
16.▲通过对伽马表算法的优化，使得显示屏在降低亮度时能保持灰阶的完整无损失、完美显示，呈现低亮度高灰阶的显示效果；需提供具有CMA、CNAS、ilac-MRA认证标识的第三方厂家检测报告，并加盖供应商公章；
17.▲、为使画面显示效果更加完美，保持整屏一致性，控制系统具有修缝、十字修复功能，并提供供应商盖鲜章的LED显示屏十字修复软件著作权证书及LED显示屏专业修缝软件著作证书两种证明文件。
</t>
  </si>
  <si>
    <t>E80</t>
  </si>
  <si>
    <t>卡莱特</t>
  </si>
  <si>
    <t>电源</t>
  </si>
  <si>
    <t>1、防伪功能 具备logo、产品型号
2、外形结构 楞缘及拐角均充分倒圆和磨光
3、丝印标示 丝印标示清晰明显，有节能、危险警告、输入输出电压电流、功率、极性指示等标示
4、泄漏电流 泄漏电流≤0.25mA
5、接地阻抗 外壳与大地阻抗≤10mΩ
6、保护功能 输入AC端自带保护盖，且具备过流、断路、短路、过压、欠压、防雷等保护功能
7、抗电强度 输入对输出，AC2000V/1min；输入对地，AC1500V/1min；输出对地，AC500V/1min
8、平均无故障时间 MTBF≥10000H
9、输入电压范围 180VAC～264VAC</t>
  </si>
  <si>
    <t>铂强4.2V50A</t>
  </si>
  <si>
    <t>台</t>
  </si>
  <si>
    <t>三芯电缆线</t>
  </si>
  <si>
    <t>国标2.5平方三芯电缆线</t>
  </si>
  <si>
    <t>定制</t>
  </si>
  <si>
    <t>根</t>
  </si>
  <si>
    <t>长排线</t>
  </si>
  <si>
    <t>纯铜镀锡定制排线</t>
  </si>
  <si>
    <t>信号连接线</t>
  </si>
  <si>
    <t>纯铜网络跳线</t>
  </si>
  <si>
    <t>接收卡一拖一供电线</t>
  </si>
  <si>
    <t>4PIN插头纯铜电源线，规格40CM</t>
  </si>
  <si>
    <t>前维护箱体</t>
  </si>
  <si>
    <t>压铸铝前维护箱体</t>
  </si>
  <si>
    <t>640*640</t>
  </si>
  <si>
    <t>个</t>
  </si>
  <si>
    <t>480*640</t>
  </si>
  <si>
    <t>小计</t>
  </si>
  <si>
    <t>外接设备及安装调试</t>
  </si>
  <si>
    <t>视屏处理器</t>
  </si>
  <si>
    <t xml:space="preserve">1.最大4096X2160@60Hz 输入分辨率
2.最大带载1048万像素，16路千兆网口输出
3.最宽16384像素点或最高8192像素点
4.支持6路信号输入:1xHDMI2.0，1xDP1.2，2xHDMI1.4，2xDVI
5.支持视频同步锁相技术
6.支持1路独立音频输入，1路独立音频输出
7.支持6画面显示，位置、大小可自由调节
8.支持视频信号任意切换，裁剪，拼接，缩放
9.支持HDCP高带宽数字内容保护技术
10.支持亮度和色温调节
11.支持低亮高灰，能有效地保持低亮下灰阶的完整显示
12.支持LAN口控制，支持手机端APP控制
13.支持主动式3D显示功能（选配）
14.确保产品质量可靠，提供厂家3C认证证书。
★15.支持设备间和网口间冗余备份多台控制器及控制器间任意网口指定备份其他区域控制范围内容，需提供具有CMA、CNAS、ilac-MRA认证标识的第三方厂家检测报告，并加盖供应商公章；
★16.不正当操作导致控制器内部设置错乱，可一键恢复出厂标准设置，需提供具有CMA、CNAS、ilac-MRA认证标识的第三方厂家检测报告，并加盖供应商公章；
▲17.支持自动倍频、2 倍频、3 倍频，采用独特的倍频算法，针对视频源信号小于 30hz 可启用 2 倍频，小于 20hz 可启用 3 倍频，可以将输入信号转成 60Hz 信号输出，提高画面显示效果，信号最高帧率可达 100Hz，需提供具有CMA、CNAS、ilac-MRA认证标识的第三方厂家检测报告，并加盖供应商公章；
▲18.支持屏幕除湿功能，通过自定义设置预热屏幕减少屏幕水汽，可以减少死灯、短路、暗亮等问题，延长显示屏使用寿命 ，需提供具有CMA、CNAS、ilac-MRA认证标识的第三方厂家检测报告，并加盖供应商公章；
▲19.视频控制设备可支持EUT的连接方法，需提供具有CMA、CNAS、ilac-MRA认证标识的第三方厂家检测报告，并加盖供应商公章；
★20.为确保产品控制显示效果，需提供LED大屏幕播放控制软件和LED大屏幕专业校正软件著作权证书
</t>
  </si>
  <si>
    <t>X16E</t>
  </si>
  <si>
    <t>配电柜</t>
  </si>
  <si>
    <t>1、防伪功能 具备logo、产品型号
2、安全性 内部线材均采用4平方厘米国标纯铜导线；
3、双重开关控制 具备自动/手动控制设备供电的开启和关闭；
4、多组输出回路 每组可独立控制，如照明输出、风机/空调输出分路、显示屏输出分路分开控制
5、上电保护功能 具有延时启动、浪涌保护、防雷、过流、短路等保护功能；
6、功能性检测 具有电源状态指示、运行状态指示、风机、空调指示、检修多功能插座及检修照明开关； 
7、额定工作电压 380V/220V</t>
  </si>
  <si>
    <t>CB-15KW</t>
  </si>
  <si>
    <t>专用控制器</t>
  </si>
  <si>
    <t>i7-14700K/微星Z790P D4/金士顿16G*2/3200/金士顿NV2  1TB/微星RTX4060Ti/8G/航嘉机箱/航嘉750瓦/Q27G2SD显示器/无线键鼠套装</t>
  </si>
  <si>
    <t>消防安全视频制作及演示</t>
  </si>
  <si>
    <t>安装调试</t>
  </si>
  <si>
    <t>平方米</t>
  </si>
  <si>
    <t>综合布线</t>
  </si>
  <si>
    <t>箱体至控制室电源线机网络线缆</t>
  </si>
  <si>
    <t>项</t>
  </si>
  <si>
    <t>主电线及主网线</t>
  </si>
  <si>
    <t>合计</t>
  </si>
  <si>
    <t xml:space="preserve">   技术要求：1、投标商投标前应联系招标方现场踏勘。2、为保证所提供产品来源正规，递交投标书需要提供加盖制造商公章的授权、质保承诺书等。3、投标商需提供在产品质保期内30分钟现场响应，4小时内排除故障的承诺。6、备用6块单元板。7、涉及到现场电源穿线及会议室装修破坏后恢复工作，故要求现场踏勘。</t>
  </si>
  <si>
    <t>到货要求：投标商接供货通知后5天内完成供货及安装调试工作。</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</si>
</sst>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_ "/>
    <numFmt numFmtId="178" formatCode="#,##0_ "/>
  </numFmts>
  <fonts count="25">
    <font>
      <sz val="11"/>
      <color theme="1"/>
      <name val="宋体"/>
      <charset val="134"/>
      <scheme val="minor"/>
    </font>
    <font>
      <b/>
      <sz val="20"/>
      <color theme="1"/>
      <name val="微软雅黑"/>
      <charset val="134"/>
    </font>
    <font>
      <b/>
      <sz val="10"/>
      <color theme="1"/>
      <name val="微软雅黑"/>
      <charset val="134"/>
    </font>
    <font>
      <b/>
      <sz val="16"/>
      <color theme="1"/>
      <name val="微软雅黑"/>
      <charset val="134"/>
    </font>
    <font>
      <sz val="10"/>
      <name val="微软雅黑"/>
      <charset val="134"/>
    </font>
    <font>
      <sz val="10"/>
      <color theme="1"/>
      <name val="微软雅黑"/>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theme="10"/>
      <name val="宋体"/>
      <charset val="134"/>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pplyBorder="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top"/>
      <protection locked="0"/>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6"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7" applyNumberFormat="0" applyFill="0" applyAlignment="0" applyProtection="0">
      <alignment vertical="center"/>
    </xf>
    <xf numFmtId="0" fontId="9" fillId="9" borderId="0" applyNumberFormat="0" applyBorder="0" applyAlignment="0" applyProtection="0">
      <alignment vertical="center"/>
    </xf>
    <xf numFmtId="0" fontId="12" fillId="0" borderId="8" applyNumberFormat="0" applyFill="0" applyAlignment="0" applyProtection="0">
      <alignment vertical="center"/>
    </xf>
    <xf numFmtId="0" fontId="9" fillId="10" borderId="0" applyNumberFormat="0" applyBorder="0" applyAlignment="0" applyProtection="0">
      <alignment vertical="center"/>
    </xf>
    <xf numFmtId="0" fontId="18" fillId="11" borderId="9" applyNumberFormat="0" applyAlignment="0" applyProtection="0">
      <alignment vertical="center"/>
    </xf>
    <xf numFmtId="0" fontId="19" fillId="11" borderId="5" applyNumberFormat="0" applyAlignment="0" applyProtection="0">
      <alignment vertical="center"/>
    </xf>
    <xf numFmtId="0" fontId="20" fillId="12" borderId="10"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27">
    <xf numFmtId="0" fontId="0" fillId="0" borderId="0" xfId="0">
      <alignment vertical="center"/>
    </xf>
    <xf numFmtId="0" fontId="0" fillId="0" borderId="0" xfId="0" applyFill="1">
      <alignment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 xfId="0" applyFont="1" applyFill="1" applyBorder="1" applyAlignment="1">
      <alignment horizontal="center" vertical="center" wrapText="1"/>
    </xf>
    <xf numFmtId="176" fontId="2" fillId="0" borderId="3" xfId="0" applyNumberFormat="1" applyFont="1" applyFill="1" applyBorder="1" applyAlignment="1">
      <alignment horizontal="center" vertical="center" wrapText="1"/>
    </xf>
    <xf numFmtId="177" fontId="3" fillId="0" borderId="3"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3" xfId="0" applyFont="1" applyBorder="1" applyAlignment="1">
      <alignment horizontal="left" vertical="center" wrapText="1"/>
    </xf>
    <xf numFmtId="178" fontId="2" fillId="0" borderId="3" xfId="0" applyNumberFormat="1" applyFont="1" applyBorder="1" applyAlignment="1">
      <alignment horizontal="center" vertical="center" wrapText="1"/>
    </xf>
    <xf numFmtId="0" fontId="4" fillId="0" borderId="1" xfId="10" applyFont="1" applyFill="1" applyBorder="1" applyAlignment="1" applyProtection="1">
      <alignment horizontal="left" vertical="center" wrapText="1"/>
    </xf>
    <xf numFmtId="0" fontId="4" fillId="0" borderId="4" xfId="10" applyFont="1" applyFill="1" applyBorder="1" applyAlignment="1" applyProtection="1">
      <alignment horizontal="left" vertical="center" wrapText="1"/>
    </xf>
    <xf numFmtId="0" fontId="2" fillId="0" borderId="1"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3"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1" xfId="0" applyFont="1" applyBorder="1" applyAlignment="1">
      <alignment vertical="center" wrapText="1"/>
    </xf>
    <xf numFmtId="0" fontId="5" fillId="0" borderId="2" xfId="0" applyFont="1" applyBorder="1" applyAlignment="1">
      <alignment vertical="center" wrapText="1"/>
    </xf>
    <xf numFmtId="0" fontId="1" fillId="0" borderId="4" xfId="0" applyFont="1" applyBorder="1" applyAlignment="1">
      <alignment horizontal="center"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3" xfId="0" applyFont="1" applyBorder="1" applyAlignment="1">
      <alignment horizontal="center" vertical="center"/>
    </xf>
    <xf numFmtId="0" fontId="2" fillId="0" borderId="3" xfId="0" applyFont="1" applyFill="1" applyBorder="1" applyAlignment="1">
      <alignment horizontal="center" vertical="center"/>
    </xf>
    <xf numFmtId="0" fontId="5" fillId="0" borderId="4" xfId="0" applyFont="1" applyFill="1" applyBorder="1" applyAlignment="1">
      <alignment horizontal="left" vertical="center" wrapText="1"/>
    </xf>
    <xf numFmtId="0" fontId="5" fillId="0" borderId="4"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tabSelected="1" topLeftCell="A14" workbookViewId="0">
      <selection activeCell="A25" sqref="A25:J25"/>
    </sheetView>
  </sheetViews>
  <sheetFormatPr defaultColWidth="9" defaultRowHeight="13.5"/>
  <cols>
    <col min="1" max="1" width="10.625" customWidth="1"/>
    <col min="2" max="2" width="20.5" customWidth="1"/>
    <col min="3" max="3" width="7" customWidth="1"/>
    <col min="4" max="4" width="27.5" customWidth="1"/>
    <col min="5" max="5" width="11.875" customWidth="1"/>
    <col min="6" max="6" width="24.125" customWidth="1"/>
    <col min="7" max="7" width="10.25" customWidth="1"/>
    <col min="8" max="8" width="7" customWidth="1"/>
    <col min="9" max="9" width="9.125" customWidth="1"/>
    <col min="10" max="10" width="20" customWidth="1"/>
  </cols>
  <sheetData>
    <row r="1" ht="24.95" customHeight="1" spans="1:10">
      <c r="A1" s="2" t="s">
        <v>0</v>
      </c>
      <c r="B1" s="3"/>
      <c r="C1" s="3"/>
      <c r="D1" s="3"/>
      <c r="E1" s="3"/>
      <c r="F1" s="3"/>
      <c r="G1" s="3"/>
      <c r="H1" s="3"/>
      <c r="I1" s="3"/>
      <c r="J1" s="20"/>
    </row>
    <row r="2" ht="24.95" customHeight="1" spans="1:10">
      <c r="A2" s="4" t="s">
        <v>1</v>
      </c>
      <c r="B2" s="5" t="s">
        <v>2</v>
      </c>
      <c r="C2" s="5">
        <f>C3+0.1</f>
        <v>5.86</v>
      </c>
      <c r="D2" s="5" t="s">
        <v>3</v>
      </c>
      <c r="E2" s="5">
        <f>E3+0.1</f>
        <v>3.14</v>
      </c>
      <c r="F2" s="5" t="s">
        <v>4</v>
      </c>
      <c r="G2" s="6">
        <f>E2*C2</f>
        <v>18.4004</v>
      </c>
      <c r="H2" s="7" t="s">
        <v>5</v>
      </c>
      <c r="I2" s="7"/>
      <c r="J2" s="7"/>
    </row>
    <row r="3" ht="24.95" customHeight="1" spans="1:10">
      <c r="A3" s="4"/>
      <c r="B3" s="5" t="s">
        <v>6</v>
      </c>
      <c r="C3" s="5">
        <f>C4*0.32</f>
        <v>5.76</v>
      </c>
      <c r="D3" s="5" t="s">
        <v>7</v>
      </c>
      <c r="E3" s="5">
        <f>E4*0.16</f>
        <v>3.04</v>
      </c>
      <c r="F3" s="5" t="s">
        <v>8</v>
      </c>
      <c r="G3" s="6">
        <f>E3*C3</f>
        <v>17.5104</v>
      </c>
      <c r="H3" s="7"/>
      <c r="I3" s="7"/>
      <c r="J3" s="7"/>
    </row>
    <row r="4" ht="24.95" customHeight="1" spans="1:10">
      <c r="A4" s="4"/>
      <c r="B4" s="5" t="s">
        <v>9</v>
      </c>
      <c r="C4" s="5">
        <v>18</v>
      </c>
      <c r="D4" s="5" t="s">
        <v>10</v>
      </c>
      <c r="E4" s="5">
        <v>19</v>
      </c>
      <c r="F4" s="5" t="s">
        <v>11</v>
      </c>
      <c r="G4" s="5">
        <f>E4*C4</f>
        <v>342</v>
      </c>
      <c r="H4" s="7" t="s">
        <v>12</v>
      </c>
      <c r="I4" s="7"/>
      <c r="J4" s="7"/>
    </row>
    <row r="5" ht="24.95" customHeight="1" spans="1:10">
      <c r="A5" s="4"/>
      <c r="B5" s="5" t="s">
        <v>13</v>
      </c>
      <c r="C5" s="5">
        <f>C4*208</f>
        <v>3744</v>
      </c>
      <c r="D5" s="5" t="s">
        <v>14</v>
      </c>
      <c r="E5" s="5">
        <f>E4*104</f>
        <v>1976</v>
      </c>
      <c r="F5" s="5" t="s">
        <v>15</v>
      </c>
      <c r="G5" s="5">
        <f>E5*C5</f>
        <v>7398144</v>
      </c>
      <c r="H5" s="7"/>
      <c r="I5" s="7"/>
      <c r="J5" s="7"/>
    </row>
    <row r="6" ht="24.95" customHeight="1" spans="1:10">
      <c r="A6" s="4"/>
      <c r="B6" s="5" t="s">
        <v>16</v>
      </c>
      <c r="C6" s="5">
        <f>F10*0.21</f>
        <v>11.76</v>
      </c>
      <c r="D6" s="5"/>
      <c r="E6" s="5"/>
      <c r="F6" s="5" t="s">
        <v>17</v>
      </c>
      <c r="G6" s="5">
        <f>C6*0.6</f>
        <v>7.056</v>
      </c>
      <c r="H6" s="8"/>
      <c r="I6" s="21"/>
      <c r="J6" s="22"/>
    </row>
    <row r="7" ht="24.95" customHeight="1" spans="1:10">
      <c r="A7" s="4" t="s">
        <v>18</v>
      </c>
      <c r="B7" s="4" t="s">
        <v>19</v>
      </c>
      <c r="C7" s="4" t="s">
        <v>20</v>
      </c>
      <c r="D7" s="4"/>
      <c r="E7" s="4" t="s">
        <v>21</v>
      </c>
      <c r="F7" s="4" t="s">
        <v>22</v>
      </c>
      <c r="G7" s="4" t="s">
        <v>23</v>
      </c>
      <c r="H7" s="4" t="s">
        <v>24</v>
      </c>
      <c r="I7" s="4" t="s">
        <v>25</v>
      </c>
      <c r="J7" s="23" t="s">
        <v>26</v>
      </c>
    </row>
    <row r="8" ht="81" customHeight="1" spans="1:10">
      <c r="A8" s="4" t="s">
        <v>27</v>
      </c>
      <c r="B8" s="4" t="s">
        <v>28</v>
      </c>
      <c r="C8" s="9" t="s">
        <v>29</v>
      </c>
      <c r="D8" s="9"/>
      <c r="E8" s="4" t="str">
        <f>H4</f>
        <v>室内P1.5Pro</v>
      </c>
      <c r="F8" s="4">
        <v>346</v>
      </c>
      <c r="G8" s="4" t="s">
        <v>30</v>
      </c>
      <c r="H8" s="4"/>
      <c r="I8" s="4">
        <f>H8*F8</f>
        <v>0</v>
      </c>
      <c r="J8" s="23" t="s">
        <v>31</v>
      </c>
    </row>
    <row r="9" ht="24.95" customHeight="1" spans="1:10">
      <c r="A9" s="4"/>
      <c r="B9" s="4" t="s">
        <v>32</v>
      </c>
      <c r="C9" s="9" t="s">
        <v>33</v>
      </c>
      <c r="D9" s="9"/>
      <c r="E9" s="4" t="s">
        <v>34</v>
      </c>
      <c r="F9" s="4">
        <v>56</v>
      </c>
      <c r="G9" s="4" t="s">
        <v>30</v>
      </c>
      <c r="H9" s="4"/>
      <c r="I9" s="4">
        <f t="shared" ref="I9:I16" si="0">H9*F9</f>
        <v>0</v>
      </c>
      <c r="J9" s="23" t="s">
        <v>35</v>
      </c>
    </row>
    <row r="10" ht="24.95" customHeight="1" spans="1:10">
      <c r="A10" s="4"/>
      <c r="B10" s="4" t="s">
        <v>36</v>
      </c>
      <c r="C10" s="9" t="s">
        <v>37</v>
      </c>
      <c r="D10" s="9"/>
      <c r="E10" s="4" t="s">
        <v>38</v>
      </c>
      <c r="F10" s="10">
        <v>56</v>
      </c>
      <c r="G10" s="4" t="s">
        <v>39</v>
      </c>
      <c r="H10" s="4"/>
      <c r="I10" s="4">
        <f t="shared" si="0"/>
        <v>0</v>
      </c>
      <c r="J10" s="23"/>
    </row>
    <row r="11" ht="24.95" customHeight="1" spans="1:10">
      <c r="A11" s="4"/>
      <c r="B11" s="4" t="s">
        <v>40</v>
      </c>
      <c r="C11" s="9" t="s">
        <v>41</v>
      </c>
      <c r="D11" s="9"/>
      <c r="E11" s="4" t="s">
        <v>42</v>
      </c>
      <c r="F11" s="4">
        <f>F10</f>
        <v>56</v>
      </c>
      <c r="G11" s="4" t="s">
        <v>43</v>
      </c>
      <c r="H11" s="4"/>
      <c r="I11" s="4">
        <f t="shared" si="0"/>
        <v>0</v>
      </c>
      <c r="J11" s="23"/>
    </row>
    <row r="12" ht="24.95" customHeight="1" spans="1:10">
      <c r="A12" s="4"/>
      <c r="B12" s="4" t="s">
        <v>44</v>
      </c>
      <c r="C12" s="9" t="s">
        <v>45</v>
      </c>
      <c r="D12" s="9"/>
      <c r="E12" s="4" t="s">
        <v>42</v>
      </c>
      <c r="F12" s="4">
        <f>F8</f>
        <v>346</v>
      </c>
      <c r="G12" s="4" t="s">
        <v>43</v>
      </c>
      <c r="H12" s="4"/>
      <c r="I12" s="4">
        <f t="shared" si="0"/>
        <v>0</v>
      </c>
      <c r="J12" s="23"/>
    </row>
    <row r="13" ht="24.95" customHeight="1" spans="1:10">
      <c r="A13" s="4"/>
      <c r="B13" s="4" t="s">
        <v>46</v>
      </c>
      <c r="C13" s="9" t="s">
        <v>47</v>
      </c>
      <c r="D13" s="9"/>
      <c r="E13" s="4" t="s">
        <v>42</v>
      </c>
      <c r="F13" s="4">
        <f>F9</f>
        <v>56</v>
      </c>
      <c r="G13" s="4" t="s">
        <v>43</v>
      </c>
      <c r="H13" s="4"/>
      <c r="I13" s="4">
        <f t="shared" si="0"/>
        <v>0</v>
      </c>
      <c r="J13" s="23"/>
    </row>
    <row r="14" ht="24.95" customHeight="1" spans="1:10">
      <c r="A14" s="4"/>
      <c r="B14" s="4" t="s">
        <v>48</v>
      </c>
      <c r="C14" s="9" t="s">
        <v>49</v>
      </c>
      <c r="D14" s="9"/>
      <c r="E14" s="4" t="s">
        <v>42</v>
      </c>
      <c r="F14" s="4">
        <f>F9</f>
        <v>56</v>
      </c>
      <c r="G14" s="4" t="s">
        <v>43</v>
      </c>
      <c r="H14" s="4"/>
      <c r="I14" s="4">
        <f t="shared" si="0"/>
        <v>0</v>
      </c>
      <c r="J14" s="23"/>
    </row>
    <row r="15" ht="24.95" customHeight="1" spans="1:10">
      <c r="A15" s="4"/>
      <c r="B15" s="4" t="s">
        <v>50</v>
      </c>
      <c r="C15" s="4" t="s">
        <v>51</v>
      </c>
      <c r="D15" s="4"/>
      <c r="E15" s="4" t="s">
        <v>52</v>
      </c>
      <c r="F15" s="4">
        <v>9</v>
      </c>
      <c r="G15" s="4" t="s">
        <v>53</v>
      </c>
      <c r="H15" s="4"/>
      <c r="I15" s="4">
        <f t="shared" si="0"/>
        <v>0</v>
      </c>
      <c r="J15" s="23"/>
    </row>
    <row r="16" ht="24.95" customHeight="1" spans="1:10">
      <c r="A16" s="4"/>
      <c r="B16" s="4" t="s">
        <v>50</v>
      </c>
      <c r="C16" s="4" t="s">
        <v>51</v>
      </c>
      <c r="D16" s="4"/>
      <c r="E16" s="4" t="s">
        <v>54</v>
      </c>
      <c r="F16" s="4">
        <v>45</v>
      </c>
      <c r="G16" s="4" t="s">
        <v>53</v>
      </c>
      <c r="H16" s="4"/>
      <c r="I16" s="4">
        <f t="shared" si="0"/>
        <v>0</v>
      </c>
      <c r="J16" s="23"/>
    </row>
    <row r="17" s="1" customFormat="1" ht="24.95" customHeight="1" spans="1:10">
      <c r="A17" s="5"/>
      <c r="B17" s="5"/>
      <c r="C17" s="5"/>
      <c r="D17" s="5"/>
      <c r="E17" s="5" t="s">
        <v>55</v>
      </c>
      <c r="F17" s="5"/>
      <c r="G17" s="5"/>
      <c r="H17" s="5">
        <f>SUM(I8:I16)</f>
        <v>0</v>
      </c>
      <c r="I17" s="5"/>
      <c r="J17" s="5"/>
    </row>
    <row r="18" ht="61.5" customHeight="1" spans="1:10">
      <c r="A18" s="5" t="s">
        <v>56</v>
      </c>
      <c r="B18" s="5" t="s">
        <v>57</v>
      </c>
      <c r="C18" s="11" t="s">
        <v>58</v>
      </c>
      <c r="D18" s="12"/>
      <c r="E18" s="5" t="s">
        <v>59</v>
      </c>
      <c r="F18" s="5">
        <v>1</v>
      </c>
      <c r="G18" s="5" t="s">
        <v>39</v>
      </c>
      <c r="H18" s="5"/>
      <c r="I18" s="23">
        <f>H18*F18</f>
        <v>0</v>
      </c>
      <c r="J18" s="4" t="s">
        <v>35</v>
      </c>
    </row>
    <row r="19" ht="51.75" customHeight="1" spans="1:10">
      <c r="A19" s="5"/>
      <c r="B19" s="5" t="s">
        <v>60</v>
      </c>
      <c r="C19" s="13" t="s">
        <v>61</v>
      </c>
      <c r="D19" s="14"/>
      <c r="E19" s="5" t="s">
        <v>62</v>
      </c>
      <c r="F19" s="5">
        <v>1</v>
      </c>
      <c r="G19" s="5" t="s">
        <v>39</v>
      </c>
      <c r="H19" s="5"/>
      <c r="I19" s="23">
        <f>H19*F19</f>
        <v>0</v>
      </c>
      <c r="J19" s="23"/>
    </row>
    <row r="20" s="1" customFormat="1" ht="82.5" customHeight="1" spans="1:10">
      <c r="A20" s="5"/>
      <c r="B20" s="5" t="s">
        <v>63</v>
      </c>
      <c r="C20" s="15" t="s">
        <v>64</v>
      </c>
      <c r="D20" s="15"/>
      <c r="E20" s="5" t="s">
        <v>42</v>
      </c>
      <c r="F20" s="5">
        <v>1</v>
      </c>
      <c r="G20" s="5" t="s">
        <v>39</v>
      </c>
      <c r="H20" s="5"/>
      <c r="I20" s="24">
        <f>H20*F20</f>
        <v>0</v>
      </c>
      <c r="J20" s="24" t="s">
        <v>65</v>
      </c>
    </row>
    <row r="21" ht="24.95" customHeight="1" spans="1:10">
      <c r="A21" s="5"/>
      <c r="B21" s="5" t="s">
        <v>66</v>
      </c>
      <c r="C21" s="15"/>
      <c r="D21" s="15"/>
      <c r="E21" s="5" t="s">
        <v>42</v>
      </c>
      <c r="F21" s="5">
        <v>18.4</v>
      </c>
      <c r="G21" s="5" t="s">
        <v>67</v>
      </c>
      <c r="H21" s="5"/>
      <c r="I21" s="23">
        <f>H21*F21</f>
        <v>0</v>
      </c>
      <c r="J21" s="23"/>
    </row>
    <row r="22" ht="33.95" customHeight="1" spans="1:10">
      <c r="A22" s="5"/>
      <c r="B22" s="5" t="s">
        <v>68</v>
      </c>
      <c r="C22" s="5" t="s">
        <v>69</v>
      </c>
      <c r="D22" s="5"/>
      <c r="E22" s="5" t="s">
        <v>42</v>
      </c>
      <c r="F22" s="5">
        <v>1</v>
      </c>
      <c r="G22" s="5" t="s">
        <v>70</v>
      </c>
      <c r="H22" s="5"/>
      <c r="I22" s="23">
        <f>H22*F22</f>
        <v>0</v>
      </c>
      <c r="J22" s="4" t="s">
        <v>71</v>
      </c>
    </row>
    <row r="23" s="1" customFormat="1" ht="24.95" customHeight="1" spans="1:10">
      <c r="A23" s="5"/>
      <c r="B23" s="5"/>
      <c r="C23" s="5"/>
      <c r="D23" s="5"/>
      <c r="E23" s="5" t="s">
        <v>55</v>
      </c>
      <c r="F23" s="5"/>
      <c r="G23" s="5"/>
      <c r="H23" s="5">
        <f>SUM(I18:I22)</f>
        <v>0</v>
      </c>
      <c r="I23" s="5"/>
      <c r="J23" s="5"/>
    </row>
    <row r="24" s="1" customFormat="1" ht="24.95" customHeight="1" spans="1:10">
      <c r="A24" s="5"/>
      <c r="B24" s="5"/>
      <c r="C24" s="5"/>
      <c r="D24" s="5"/>
      <c r="E24" s="5" t="s">
        <v>72</v>
      </c>
      <c r="F24" s="5"/>
      <c r="G24" s="5"/>
      <c r="H24" s="5">
        <f>H17+H23</f>
        <v>0</v>
      </c>
      <c r="I24" s="5"/>
      <c r="J24" s="5"/>
    </row>
    <row r="25" ht="45.75" customHeight="1" spans="1:10">
      <c r="A25" s="16" t="s">
        <v>73</v>
      </c>
      <c r="B25" s="17"/>
      <c r="C25" s="17"/>
      <c r="D25" s="17"/>
      <c r="E25" s="17"/>
      <c r="F25" s="17"/>
      <c r="G25" s="17"/>
      <c r="H25" s="17"/>
      <c r="I25" s="17"/>
      <c r="J25" s="25"/>
    </row>
    <row r="26" ht="29.25" customHeight="1" spans="1:10">
      <c r="A26" s="18" t="s">
        <v>74</v>
      </c>
      <c r="B26" s="19"/>
      <c r="C26" s="19"/>
      <c r="D26" s="19"/>
      <c r="E26" s="19"/>
      <c r="F26" s="19"/>
      <c r="G26" s="19"/>
      <c r="H26" s="19"/>
      <c r="I26" s="19"/>
      <c r="J26" s="26"/>
    </row>
  </sheetData>
  <mergeCells count="34">
    <mergeCell ref="A1:J1"/>
    <mergeCell ref="C6:E6"/>
    <mergeCell ref="H6:J6"/>
    <mergeCell ref="C7:D7"/>
    <mergeCell ref="C8:D8"/>
    <mergeCell ref="C9:D9"/>
    <mergeCell ref="C10:D10"/>
    <mergeCell ref="C11:D11"/>
    <mergeCell ref="C12:D12"/>
    <mergeCell ref="C13:D13"/>
    <mergeCell ref="C14:D14"/>
    <mergeCell ref="C15:D15"/>
    <mergeCell ref="C16:D16"/>
    <mergeCell ref="A17:D17"/>
    <mergeCell ref="E17:G17"/>
    <mergeCell ref="H17:I17"/>
    <mergeCell ref="C18:D18"/>
    <mergeCell ref="C19:D19"/>
    <mergeCell ref="C20:D20"/>
    <mergeCell ref="C21:D21"/>
    <mergeCell ref="C22:D22"/>
    <mergeCell ref="A23:D23"/>
    <mergeCell ref="E23:G23"/>
    <mergeCell ref="H23:I23"/>
    <mergeCell ref="A24:D24"/>
    <mergeCell ref="E24:G24"/>
    <mergeCell ref="H24:I24"/>
    <mergeCell ref="A25:J25"/>
    <mergeCell ref="A26:J26"/>
    <mergeCell ref="A2:A6"/>
    <mergeCell ref="A8:A14"/>
    <mergeCell ref="A18:A22"/>
    <mergeCell ref="H2:J3"/>
    <mergeCell ref="H4:J5"/>
  </mergeCells>
  <dataValidations count="1">
    <dataValidation allowBlank="1" showInputMessage="1" showErrorMessage="1" sqref="C8:E8"/>
  </dataValidations>
  <hyperlinks>
    <hyperlink ref="C18" location="" display="1.最大4096X2160@60Hz 输入分辨率&#10;2.最大带载1048万像素，16路千兆网口输出&#10;3.最宽16384像素点或最高8192像素点&#10;4.支持6路信号输入:1xHDMI2.0，1xDP1.2，2xHDMI1.4，2xDVI&#10;5.支持视频同步锁相技术&#10;6.支持1路独立音频输入，1路独立音频输出&#10;7.支持6画面显示，位置、大小可自由调节&#10;8.支持视频信号任意切换，裁剪，拼接，缩放&#10;9.支持HDCP高带宽数字内容保护技术&#10;10.支持亮度和色温调节&#10;11.支持低亮高灰，能有效地保持低亮下灰阶的完整显示&#10;12.支持LAN口控制，支持手机端APP控制&#10;13.支持主动式3D显示功能（选配）&#10;14.确保产品质量可靠，提供厂家3C认证证书。&#10;★15.支持设备间和网口间冗余备份多台控制器及控制器间任意网口指定备份其他区域控制范围内容，需提供具有CMA、CNAS、ilac-MRA认证标识的第三方厂家检测报告，并加盖供应商公章；&#10;★16.不正当操作导致控制器内部设置错乱，可一键恢复出厂标准设置，需提供具有CMA、CNAS、ilac-MRA认证标识的第三方厂家检测报告，并加盖供应商公章；&#10;▲17.支持自动倍频、2 倍频、3 倍频，采用独特的倍频算法，针对视频源信号小于 30hz 可启用 2 倍频，小于 20hz 可启用 3 倍频，可以将输入信号转成 60Hz 信号输出，提高画面显示效果，信号最高帧率可达 100Hz，需提供具有CMA、CNAS、ilac-MRA认证标识的第三方厂家检测报告，并加盖供应商公章；&#10;▲18.支持屏幕除湿功能，通过自定义设置预热屏幕减少屏幕水汽，可以减少死灯、短路、暗亮等问题，延长显示屏使用寿命 ，需提供具有CMA、CNAS、ilac-MRA认证标识的第三方厂家检测报告，并加盖供应商公章；&#10;▲19.视频控制设备可支持EUT的连接方法，需提供具有CMA、CNAS、ilac-MRA认证标识的第三方厂家检测报告，并加盖供应商公章；&#10;★20.为确保产品控制显示效果，需提供LED大屏幕播放控制软件和LED大屏幕专业校正软件著作权证书&#10;"/>
  </hyperlink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室内P1.5pro</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ㅤ</cp:lastModifiedBy>
  <dcterms:created xsi:type="dcterms:W3CDTF">2021-08-11T02:58:00Z</dcterms:created>
  <dcterms:modified xsi:type="dcterms:W3CDTF">2024-05-28T05:00:57Z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CAE0AD827BD94AB090E1638939750AB1_13</vt:lpwstr>
  </property>
  <property fmtid="{D5CDD505-2E9C-101B-9397-08002B2CF9AE}" pid="3" name="KSOProductBuildVer">
    <vt:lpwstr>2052-11.1.0.14309</vt:lpwstr>
  </property>
</Properties>
</file>