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非集采物耗" sheetId="11" r:id="rId1"/>
  </sheets>
  <definedNames>
    <definedName name="_xlnm._FilterDatabase" localSheetId="0" hidden="1">非集采物耗!$A$20:$H$84</definedName>
    <definedName name="_xlnm.Print_Titles" localSheetId="0">非集采物耗!$2:$2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4" name="ID_56065DE14F4E490995A60FDF745FDD88" descr="lQLPKdXMKJJcPqnNAyDNAyCwWndgA-3XhOcHF_By533_AA_800_80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334375" y="22793325"/>
          <a:ext cx="2092960" cy="72898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" name="ID_CC5ED5CA30DE42C0B25BA52DFC2DB456" descr="lQLPJx3bPceFWynNAyDNAyCw92dM3lWAbpIHF_C3IJgwAA_800_800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475980" y="22564090"/>
          <a:ext cx="977900" cy="3492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" name="ID_BB018E2B722D4C46A0BF67DCDB1E244E" descr="lQLPKINLgOoK4anNAyDNAyCw32qSvBLJhCYHF_B2UeiXAA_800_800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371840" y="22212300"/>
          <a:ext cx="871220" cy="32829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" name="ID_B6D086845D874F128FAC604E99F27131" descr="lQLPKGbWc3v0P8nNAyDNAyCw6MyuGi1DmlsHF_RRnZovAA_800_80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334375" y="24022050"/>
          <a:ext cx="2088515" cy="56769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" name="ID_21A0E52B675E41D5B33DA60FAE5EC5D3" descr="lQLPJx5SYp-8L6nNAyDNAyCwFMrZylsAkOsHF_B1EoOoAA_800_800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8334375" y="23412450"/>
          <a:ext cx="2120265" cy="7569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2" name="ID_3231D7984C2C42EB9E25A7FCED6E816C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545830" y="10186670"/>
          <a:ext cx="483870" cy="39560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5" name="ID_0A9675E4C877413DA22908901E014EC3" descr="cc20298814d34b08c4792cb20f081c9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7905115" y="11205845"/>
          <a:ext cx="676910" cy="601980"/>
        </a:xfrm>
        <a:prstGeom prst="rect">
          <a:avLst/>
        </a:prstGeom>
      </xdr:spPr>
    </xdr:pic>
  </etc:cellImage>
  <etc:cellImage>
    <xdr:pic>
      <xdr:nvPicPr>
        <xdr:cNvPr id="16" name="ID_52E09C9122DA4C0B8E0EE378DCA10CBC" descr="932652e68c823adc1b944b86f0cee14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7854315" y="10761345"/>
          <a:ext cx="813435" cy="274955"/>
        </a:xfrm>
        <a:prstGeom prst="rect">
          <a:avLst/>
        </a:prstGeom>
      </xdr:spPr>
    </xdr:pic>
  </etc:cellImage>
  <etc:cellImage>
    <xdr:pic>
      <xdr:nvPicPr>
        <xdr:cNvPr id="20" name="ID_178A43DD7BCB4FF285CEBB8C57DAFE1F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 rot="10800000" flipV="1">
          <a:off x="7952105" y="11766550"/>
          <a:ext cx="934720" cy="44386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2" name="ID_1DBF2345E0E54B4FB45ABCEA86199CA2" descr="2e0c9e6996a81fe470bb51ee4e4f38f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7875270" y="12175490"/>
          <a:ext cx="878205" cy="323850"/>
        </a:xfrm>
        <a:prstGeom prst="rect">
          <a:avLst/>
        </a:prstGeom>
      </xdr:spPr>
    </xdr:pic>
  </etc:cellImage>
  <etc:cellImage>
    <xdr:pic>
      <xdr:nvPicPr>
        <xdr:cNvPr id="10" name="ID_6047C7913BCD43B5A6D1E9E10738ABE9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8019415" y="13027660"/>
          <a:ext cx="1181735" cy="52641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7" name="ID_8E4D7A0DE37C4DB18476AB71AF0C67A7" descr="61e43efe4d286cae0ec0e4ae278fd34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7793355" y="12714605"/>
          <a:ext cx="1560195" cy="471170"/>
        </a:xfrm>
        <a:prstGeom prst="rect">
          <a:avLst/>
        </a:prstGeom>
      </xdr:spPr>
    </xdr:pic>
  </etc:cellImage>
  <etc:cellImage>
    <xdr:pic>
      <xdr:nvPicPr>
        <xdr:cNvPr id="27" name="ID_1DB29825CC5542E6ADF417C96AEEADC7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7758430" y="17456150"/>
          <a:ext cx="967105" cy="113284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9" name="ID_4F7889623214481A8D5DC4886428EB8B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7938770" y="20470495"/>
          <a:ext cx="1016000" cy="28194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0" name="ID_5541EC540FDA4E8098C6F4A4F7580ACF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7822565" y="18789650"/>
          <a:ext cx="864870" cy="25781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" name="ID_0DCB99E90314418D84300E2E4C671729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7809230" y="12423775"/>
          <a:ext cx="925195" cy="4730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1" name="ID_19D85156AD644A8C93DCE1AFC8C4CB50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7778115" y="15445105"/>
          <a:ext cx="984250" cy="2743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4" name="ID_63316CD6950A409B8C6D928887CD8056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7748905" y="20598765"/>
          <a:ext cx="985520" cy="31813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4" name="ID_A84D948B6E2C4F068CF83113AA53EF28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7748905" y="23985220"/>
          <a:ext cx="1018540" cy="45910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5" name="ID_1A22BFE3D1124AADB48ABBA6B917787D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7805420" y="24034115"/>
          <a:ext cx="938530" cy="334010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<sst xmlns="http://schemas.openxmlformats.org/spreadsheetml/2006/main" count="296" uniqueCount="185">
  <si>
    <t>乌鲁木齐市经济技术开发区（头屯河区）</t>
  </si>
  <si>
    <t>政府采购询价单</t>
  </si>
  <si>
    <t>供应商名称：（公章）：</t>
  </si>
  <si>
    <t>序号</t>
  </si>
  <si>
    <t>货物名称</t>
  </si>
  <si>
    <t>项目参数（对物品材质、尺寸、功能或者服务内容等要素进行细致描述）</t>
  </si>
  <si>
    <t>单位</t>
  </si>
  <si>
    <t>数量</t>
  </si>
  <si>
    <t>单价（元）</t>
  </si>
  <si>
    <t>总价</t>
  </si>
  <si>
    <t>备注（可注明项目使用或安装地点等）</t>
  </si>
  <si>
    <t>活页纸（中号）</t>
  </si>
  <si>
    <t>250*170、9孔、100页/本</t>
  </si>
  <si>
    <t>本</t>
  </si>
  <si>
    <t>办公用品</t>
  </si>
  <si>
    <t>活页纸（小号）</t>
  </si>
  <si>
    <t>210*140、6孔、100页/本</t>
  </si>
  <si>
    <t>固体胶</t>
  </si>
  <si>
    <t>25g/支、超强粘度</t>
  </si>
  <si>
    <t>支</t>
  </si>
  <si>
    <t>中性笔芯</t>
  </si>
  <si>
    <t>黑色笔芯0.5子弹头、20支/盒、写字顺畅</t>
  </si>
  <si>
    <t>盒</t>
  </si>
  <si>
    <t>黑皮本</t>
  </si>
  <si>
    <t>25K（尺寸约140*205）、80页</t>
  </si>
  <si>
    <t>印台</t>
  </si>
  <si>
    <t>金属章专用印台、红色、方形133mmm*86mm,透明盖</t>
  </si>
  <si>
    <t>个</t>
  </si>
  <si>
    <t>电池</t>
  </si>
  <si>
    <t>公牛5号干电池</t>
  </si>
  <si>
    <t>节</t>
  </si>
  <si>
    <t>硒鼓</t>
  </si>
  <si>
    <t>388A、易加粉、适用于HP LASERJET 1108打印机</t>
  </si>
  <si>
    <t>2612A、易加粉、适用于HP LASERJET 1107打印机</t>
  </si>
  <si>
    <t>彩色硒鼓</t>
  </si>
  <si>
    <t>适用于LaserJet CP1025 Color彩色打印机专硒鼓，要求不漏粉，12000页、四色一套</t>
  </si>
  <si>
    <t>套</t>
  </si>
  <si>
    <t>粉盒</t>
  </si>
  <si>
    <t>适用于京瓷复印机Kyocera TASKalfa 2011原装碳粉盒</t>
  </si>
  <si>
    <t>小计</t>
  </si>
  <si>
    <t>电工胶布</t>
  </si>
  <si>
    <t>颜色随机、绝缘胶布</t>
  </si>
  <si>
    <t>卷</t>
  </si>
  <si>
    <t>维修用品</t>
  </si>
  <si>
    <t>生胶带</t>
  </si>
  <si>
    <t>普通胶带</t>
  </si>
  <si>
    <t>洗洁精</t>
  </si>
  <si>
    <t>2kg/桶</t>
  </si>
  <si>
    <t>桶</t>
  </si>
  <si>
    <t>卫生清洁用品</t>
  </si>
  <si>
    <t>洁厕剂</t>
  </si>
  <si>
    <r>
      <rPr>
        <sz val="9"/>
        <rFont val="Raavi"/>
        <charset val="0"/>
      </rPr>
      <t>500</t>
    </r>
    <r>
      <rPr>
        <sz val="9"/>
        <rFont val="宋体"/>
        <charset val="134"/>
      </rPr>
      <t>克</t>
    </r>
    <r>
      <rPr>
        <sz val="9"/>
        <rFont val="Raavi"/>
        <charset val="0"/>
      </rPr>
      <t>/</t>
    </r>
    <r>
      <rPr>
        <sz val="9"/>
        <rFont val="宋体"/>
        <charset val="134"/>
      </rPr>
      <t>瓶、高强去污</t>
    </r>
  </si>
  <si>
    <t>瓶</t>
  </si>
  <si>
    <t>透明皂</t>
  </si>
  <si>
    <r>
      <rPr>
        <sz val="9"/>
        <rFont val="Raavi"/>
        <charset val="0"/>
      </rPr>
      <t>228</t>
    </r>
    <r>
      <rPr>
        <sz val="9"/>
        <rFont val="宋体"/>
        <charset val="134"/>
      </rPr>
      <t>克</t>
    </r>
    <r>
      <rPr>
        <sz val="9"/>
        <rFont val="Raavi"/>
        <charset val="0"/>
      </rPr>
      <t>/</t>
    </r>
    <r>
      <rPr>
        <sz val="9"/>
        <rFont val="宋体"/>
        <charset val="134"/>
      </rPr>
      <t>块</t>
    </r>
  </si>
  <si>
    <t>块</t>
  </si>
  <si>
    <t>胶皮手套</t>
  </si>
  <si>
    <t>橡胶手套、防水防滑</t>
  </si>
  <si>
    <t>双</t>
  </si>
  <si>
    <t>垃圾袋</t>
  </si>
  <si>
    <r>
      <rPr>
        <sz val="9"/>
        <rFont val="宋体"/>
        <charset val="134"/>
      </rPr>
      <t>背心手提式垃圾袋</t>
    </r>
    <r>
      <rPr>
        <sz val="9"/>
        <rFont val="Raavi"/>
        <charset val="0"/>
      </rPr>
      <t>50*65cm</t>
    </r>
    <r>
      <rPr>
        <sz val="9"/>
        <rFont val="宋体"/>
        <charset val="134"/>
      </rPr>
      <t>、</t>
    </r>
    <r>
      <rPr>
        <sz val="9"/>
        <rFont val="Raavi"/>
        <charset val="0"/>
      </rPr>
      <t>100</t>
    </r>
    <r>
      <rPr>
        <sz val="9"/>
        <rFont val="宋体"/>
        <charset val="134"/>
      </rPr>
      <t>个</t>
    </r>
    <r>
      <rPr>
        <sz val="9"/>
        <rFont val="Raavi"/>
        <charset val="0"/>
      </rPr>
      <t>/</t>
    </r>
    <r>
      <rPr>
        <sz val="9"/>
        <rFont val="宋体"/>
        <charset val="134"/>
      </rPr>
      <t>卷</t>
    </r>
  </si>
  <si>
    <t>药皂</t>
  </si>
  <si>
    <r>
      <rPr>
        <sz val="9"/>
        <rFont val="Raavi"/>
        <charset val="0"/>
      </rPr>
      <t>130</t>
    </r>
    <r>
      <rPr>
        <sz val="9"/>
        <rFont val="宋体"/>
        <charset val="134"/>
      </rPr>
      <t>克</t>
    </r>
    <r>
      <rPr>
        <sz val="9"/>
        <rFont val="Raavi"/>
        <charset val="0"/>
      </rPr>
      <t>/</t>
    </r>
    <r>
      <rPr>
        <sz val="9"/>
        <rFont val="宋体"/>
        <charset val="134"/>
      </rPr>
      <t>块、</t>
    </r>
  </si>
  <si>
    <t>食品手套</t>
  </si>
  <si>
    <r>
      <rPr>
        <sz val="9"/>
        <rFont val="宋体"/>
        <charset val="134"/>
      </rPr>
      <t>食品级透明手套、</t>
    </r>
    <r>
      <rPr>
        <sz val="9"/>
        <rFont val="Raavi"/>
        <charset val="134"/>
      </rPr>
      <t>100</t>
    </r>
    <r>
      <rPr>
        <sz val="9"/>
        <rFont val="宋体"/>
        <charset val="134"/>
      </rPr>
      <t>只</t>
    </r>
    <r>
      <rPr>
        <sz val="9"/>
        <rFont val="Raavi"/>
        <charset val="134"/>
      </rPr>
      <t>\</t>
    </r>
    <r>
      <rPr>
        <sz val="9"/>
        <rFont val="宋体"/>
        <charset val="134"/>
      </rPr>
      <t>包、100包/箱</t>
    </r>
  </si>
  <si>
    <t>箱</t>
  </si>
  <si>
    <t>大扫把</t>
  </si>
  <si>
    <t>竹子扫把</t>
  </si>
  <si>
    <t>把</t>
  </si>
  <si>
    <t>推雪板</t>
  </si>
  <si>
    <t>塑料雪铲、坚固耐用、硬度高、橘色</t>
  </si>
  <si>
    <t>食用碱</t>
  </si>
  <si>
    <r>
      <rPr>
        <sz val="9"/>
        <rFont val="宋体"/>
        <charset val="134"/>
      </rPr>
      <t>去油污、多用途清洁剂、</t>
    </r>
    <r>
      <rPr>
        <sz val="9"/>
        <rFont val="Raavi"/>
        <charset val="0"/>
      </rPr>
      <t>1KG/</t>
    </r>
    <r>
      <rPr>
        <sz val="9"/>
        <rFont val="宋体"/>
        <charset val="134"/>
      </rPr>
      <t>袋</t>
    </r>
  </si>
  <si>
    <t>袋</t>
  </si>
  <si>
    <t>菜板架</t>
  </si>
  <si>
    <r>
      <rPr>
        <sz val="9"/>
        <rFont val="宋体"/>
        <charset val="0"/>
      </rPr>
      <t>304不锈钢材质、五格</t>
    </r>
    <r>
      <rPr>
        <sz val="9"/>
        <rFont val="Raavi"/>
        <charset val="0"/>
      </rPr>
      <t>10.5CM</t>
    </r>
    <r>
      <rPr>
        <sz val="9"/>
        <rFont val="宋体"/>
        <charset val="0"/>
      </rPr>
      <t>、67*35*27</t>
    </r>
  </si>
  <si>
    <t>不锈钢双钩</t>
  </si>
  <si>
    <t>双直钩、304材质免打孔45*78*6mm</t>
  </si>
  <si>
    <t>配比桶</t>
  </si>
  <si>
    <t>透明PP、加厚、带刻度带配比方案、提手配密封盖、耐酸耐温、可装5公斤水</t>
  </si>
  <si>
    <t>口罩收纳架</t>
  </si>
  <si>
    <t>三联分区存放、防尘盖设计、亚克力免胶收纳架30*20*10cm、免打孔设计</t>
  </si>
  <si>
    <t>食堂色标管理制度</t>
  </si>
  <si>
    <t>横版、PP背胶贴纸、色标管理总则和工具分类、40*60cm</t>
  </si>
  <si>
    <t>视力灯箱表</t>
  </si>
  <si>
    <t>标准对数视力表，2.5米测视力灯箱尺寸：60*30cm、亚克力面板、12V节能LED能发光、国标GB11500-2011可挂可站立、铝合金边框</t>
  </si>
  <si>
    <t>文件夹</t>
  </si>
  <si>
    <t>蓝色竖式上翻文件夹、32*22*2残莫、PVC材质内部不锈钢弹簧夹、可悬挂、上翻、抗折弯</t>
  </si>
  <si>
    <t>定位胶带</t>
  </si>
  <si>
    <t>彩色厨房定位胶带：防水防油加厚、1.5cm*66米、红黄蓝绿各一卷</t>
  </si>
  <si>
    <t>加厚植绒乳胶手套</t>
  </si>
  <si>
    <r>
      <rPr>
        <sz val="9"/>
        <rFont val="宋体"/>
        <charset val="0"/>
      </rPr>
      <t>黄色</t>
    </r>
    <r>
      <rPr>
        <sz val="9"/>
        <color indexed="8"/>
        <rFont val="Raavi"/>
        <charset val="0"/>
      </rPr>
      <t xml:space="preserve">  </t>
    </r>
    <r>
      <rPr>
        <sz val="9"/>
        <color indexed="8"/>
        <rFont val="方正仿宋_GBK"/>
        <charset val="134"/>
      </rPr>
      <t>中号</t>
    </r>
    <r>
      <rPr>
        <sz val="9"/>
        <color indexed="8"/>
        <rFont val="Raavi"/>
        <charset val="0"/>
      </rPr>
      <t>38cm</t>
    </r>
  </si>
  <si>
    <r>
      <rPr>
        <sz val="9"/>
        <rFont val="宋体"/>
        <charset val="0"/>
      </rPr>
      <t>粉色</t>
    </r>
    <r>
      <rPr>
        <sz val="9"/>
        <color indexed="8"/>
        <rFont val="Raavi"/>
        <charset val="0"/>
      </rPr>
      <t xml:space="preserve">  </t>
    </r>
    <r>
      <rPr>
        <sz val="9"/>
        <color indexed="8"/>
        <rFont val="方正仿宋_GBK"/>
        <charset val="134"/>
      </rPr>
      <t>中号</t>
    </r>
    <r>
      <rPr>
        <sz val="9"/>
        <color indexed="8"/>
        <rFont val="Raavi"/>
        <charset val="0"/>
      </rPr>
      <t>38cm</t>
    </r>
  </si>
  <si>
    <r>
      <rPr>
        <sz val="9"/>
        <rFont val="宋体"/>
        <charset val="0"/>
      </rPr>
      <t>红色</t>
    </r>
    <r>
      <rPr>
        <sz val="9"/>
        <color indexed="8"/>
        <rFont val="Raavi"/>
        <charset val="0"/>
      </rPr>
      <t xml:space="preserve">  </t>
    </r>
    <r>
      <rPr>
        <sz val="9"/>
        <color indexed="8"/>
        <rFont val="方正仿宋_GBK"/>
        <charset val="134"/>
      </rPr>
      <t>中号</t>
    </r>
    <r>
      <rPr>
        <sz val="9"/>
        <color indexed="8"/>
        <rFont val="Raavi"/>
        <charset val="0"/>
      </rPr>
      <t>38cm</t>
    </r>
  </si>
  <si>
    <r>
      <rPr>
        <sz val="9"/>
        <rFont val="宋体"/>
        <charset val="0"/>
      </rPr>
      <t>白猫洗洁精</t>
    </r>
    <r>
      <rPr>
        <sz val="9"/>
        <rFont val="Raavi"/>
        <charset val="0"/>
      </rPr>
      <t>5kg/</t>
    </r>
    <r>
      <rPr>
        <sz val="9"/>
        <rFont val="宋体"/>
        <charset val="0"/>
      </rPr>
      <t>桶</t>
    </r>
  </si>
  <si>
    <t>油烟净</t>
  </si>
  <si>
    <r>
      <rPr>
        <sz val="9"/>
        <rFont val="宋体"/>
        <charset val="0"/>
      </rPr>
      <t>绿伞</t>
    </r>
    <r>
      <rPr>
        <sz val="9"/>
        <rFont val="Raavi"/>
        <charset val="0"/>
      </rPr>
      <t>2</t>
    </r>
    <r>
      <rPr>
        <sz val="9"/>
        <color rgb="FF000000"/>
        <rFont val="方正仿宋_GBK"/>
        <charset val="0"/>
      </rPr>
      <t>瓶装</t>
    </r>
    <r>
      <rPr>
        <sz val="9"/>
        <color rgb="FF000000"/>
        <rFont val="Raavi"/>
        <charset val="0"/>
      </rPr>
      <t>500ml*2</t>
    </r>
  </si>
  <si>
    <t>洗碗巾</t>
  </si>
  <si>
    <r>
      <rPr>
        <sz val="9"/>
        <rFont val="宋体"/>
        <charset val="0"/>
      </rPr>
      <t>棉柔抹布8</t>
    </r>
    <r>
      <rPr>
        <sz val="9"/>
        <color rgb="FF000000"/>
        <rFont val="方正仿宋_GBK"/>
        <charset val="0"/>
      </rPr>
      <t>片</t>
    </r>
    <r>
      <rPr>
        <sz val="9"/>
        <color rgb="FF000000"/>
        <rFont val="Raavi"/>
        <charset val="0"/>
      </rPr>
      <t>/</t>
    </r>
    <r>
      <rPr>
        <sz val="9"/>
        <color rgb="FF000000"/>
        <rFont val="方正仿宋_GBK"/>
        <charset val="0"/>
      </rPr>
      <t>包、加厚</t>
    </r>
    <r>
      <rPr>
        <sz val="9"/>
        <color rgb="FF000000"/>
        <rFont val="宋体"/>
        <charset val="0"/>
      </rPr>
      <t>30*30cm</t>
    </r>
  </si>
  <si>
    <t>包</t>
  </si>
  <si>
    <t>洗手液</t>
  </si>
  <si>
    <r>
      <rPr>
        <sz val="9"/>
        <rFont val="宋体"/>
        <charset val="0"/>
      </rPr>
      <t>绿伞抗菌洗手液</t>
    </r>
    <r>
      <rPr>
        <sz val="9"/>
        <rFont val="Raavi"/>
        <charset val="0"/>
      </rPr>
      <t>500ml*2</t>
    </r>
    <r>
      <rPr>
        <sz val="9"/>
        <rFont val="宋体"/>
        <charset val="134"/>
      </rPr>
      <t>瓶装/套</t>
    </r>
  </si>
  <si>
    <t>透明口罩</t>
  </si>
  <si>
    <r>
      <rPr>
        <sz val="9"/>
        <rFont val="宋体"/>
        <charset val="0"/>
      </rPr>
      <t>专用透明口罩</t>
    </r>
    <r>
      <rPr>
        <sz val="9"/>
        <rFont val="Raavi"/>
        <charset val="0"/>
      </rPr>
      <t>14*5.7</t>
    </r>
    <r>
      <rPr>
        <sz val="9"/>
        <rFont val="宋体"/>
        <charset val="0"/>
      </rPr>
      <t>尺</t>
    </r>
    <r>
      <rPr>
        <sz val="9"/>
        <rFont val="Raavi"/>
        <charset val="0"/>
      </rPr>
      <t>cm\</t>
    </r>
    <r>
      <rPr>
        <sz val="9"/>
        <rFont val="宋体"/>
        <charset val="0"/>
      </rPr>
      <t>支架款防雾防水、</t>
    </r>
    <r>
      <rPr>
        <sz val="9"/>
        <rFont val="Raavi"/>
        <charset val="0"/>
      </rPr>
      <t>10</t>
    </r>
    <r>
      <rPr>
        <sz val="9"/>
        <rFont val="方正仿宋_GBK"/>
        <charset val="0"/>
      </rPr>
      <t>只</t>
    </r>
    <r>
      <rPr>
        <sz val="9"/>
        <rFont val="Raavi"/>
        <charset val="0"/>
      </rPr>
      <t>/</t>
    </r>
    <r>
      <rPr>
        <sz val="9"/>
        <rFont val="方正仿宋_GBK"/>
        <charset val="0"/>
      </rPr>
      <t>盒</t>
    </r>
  </si>
  <si>
    <t>抹布</t>
  </si>
  <si>
    <r>
      <rPr>
        <sz val="9"/>
        <rFont val="宋体"/>
        <charset val="0"/>
      </rPr>
      <t>黄色</t>
    </r>
    <r>
      <rPr>
        <sz val="9"/>
        <rFont val="Raavi"/>
        <charset val="0"/>
      </rPr>
      <t>30*40cm\</t>
    </r>
    <r>
      <rPr>
        <sz val="9"/>
        <rFont val="宋体"/>
        <charset val="0"/>
      </rPr>
      <t>纯棉材质5条、编号1-5、加厚50克</t>
    </r>
  </si>
  <si>
    <t>条</t>
  </si>
  <si>
    <r>
      <rPr>
        <sz val="9"/>
        <rFont val="宋体"/>
        <charset val="0"/>
      </rPr>
      <t>绿色</t>
    </r>
    <r>
      <rPr>
        <sz val="9"/>
        <rFont val="Raavi"/>
        <charset val="0"/>
      </rPr>
      <t>30*40cm\</t>
    </r>
    <r>
      <rPr>
        <sz val="9"/>
        <rFont val="宋体"/>
        <charset val="0"/>
      </rPr>
      <t>纯棉材质</t>
    </r>
    <r>
      <rPr>
        <sz val="9"/>
        <rFont val="Raavi"/>
        <charset val="0"/>
      </rPr>
      <t>5</t>
    </r>
    <r>
      <rPr>
        <sz val="9"/>
        <rFont val="宋体"/>
        <charset val="0"/>
      </rPr>
      <t>条、编号</t>
    </r>
    <r>
      <rPr>
        <sz val="9"/>
        <rFont val="Raavi"/>
        <charset val="0"/>
      </rPr>
      <t>1-5</t>
    </r>
    <r>
      <rPr>
        <sz val="9"/>
        <rFont val="宋体"/>
        <charset val="0"/>
      </rPr>
      <t>、加厚5</t>
    </r>
    <r>
      <rPr>
        <sz val="9"/>
        <rFont val="Raavi"/>
        <charset val="0"/>
      </rPr>
      <t>0</t>
    </r>
    <r>
      <rPr>
        <sz val="9"/>
        <rFont val="宋体"/>
        <charset val="0"/>
      </rPr>
      <t>克</t>
    </r>
  </si>
  <si>
    <r>
      <rPr>
        <sz val="9"/>
        <rFont val="宋体"/>
        <charset val="0"/>
      </rPr>
      <t>咖啡色</t>
    </r>
    <r>
      <rPr>
        <sz val="9"/>
        <rFont val="Raavi"/>
        <charset val="0"/>
      </rPr>
      <t>30*40cm</t>
    </r>
    <r>
      <rPr>
        <sz val="9"/>
        <rFont val="宋体"/>
        <charset val="0"/>
      </rPr>
      <t>、纯棉材质</t>
    </r>
    <r>
      <rPr>
        <sz val="9"/>
        <rFont val="Raavi"/>
        <charset val="0"/>
      </rPr>
      <t>5</t>
    </r>
    <r>
      <rPr>
        <sz val="9"/>
        <rFont val="宋体"/>
        <charset val="0"/>
      </rPr>
      <t>条、编号</t>
    </r>
    <r>
      <rPr>
        <sz val="9"/>
        <rFont val="Raavi"/>
        <charset val="0"/>
      </rPr>
      <t>1-5</t>
    </r>
    <r>
      <rPr>
        <sz val="9"/>
        <rFont val="宋体"/>
        <charset val="0"/>
      </rPr>
      <t>、加厚5</t>
    </r>
    <r>
      <rPr>
        <sz val="9"/>
        <rFont val="Raavi"/>
        <charset val="0"/>
      </rPr>
      <t>0</t>
    </r>
    <r>
      <rPr>
        <sz val="9"/>
        <rFont val="宋体"/>
        <charset val="0"/>
      </rPr>
      <t>克</t>
    </r>
  </si>
  <si>
    <r>
      <rPr>
        <sz val="9"/>
        <rFont val="宋体"/>
        <charset val="0"/>
      </rPr>
      <t>红色</t>
    </r>
    <r>
      <rPr>
        <sz val="9"/>
        <rFont val="Raavi"/>
        <charset val="0"/>
      </rPr>
      <t>30*40cm\</t>
    </r>
    <r>
      <rPr>
        <sz val="9"/>
        <rFont val="宋体"/>
        <charset val="0"/>
      </rPr>
      <t>纯棉材质</t>
    </r>
    <r>
      <rPr>
        <sz val="9"/>
        <rFont val="Raavi"/>
        <charset val="0"/>
      </rPr>
      <t>5</t>
    </r>
    <r>
      <rPr>
        <sz val="9"/>
        <rFont val="宋体"/>
        <charset val="0"/>
      </rPr>
      <t>条、编号</t>
    </r>
    <r>
      <rPr>
        <sz val="9"/>
        <rFont val="Raavi"/>
        <charset val="0"/>
      </rPr>
      <t>1-5</t>
    </r>
    <r>
      <rPr>
        <sz val="9"/>
        <rFont val="宋体"/>
        <charset val="0"/>
      </rPr>
      <t>、加厚5</t>
    </r>
    <r>
      <rPr>
        <sz val="9"/>
        <rFont val="Raavi"/>
        <charset val="0"/>
      </rPr>
      <t>0</t>
    </r>
    <r>
      <rPr>
        <sz val="9"/>
        <rFont val="宋体"/>
        <charset val="0"/>
      </rPr>
      <t>克</t>
    </r>
  </si>
  <si>
    <r>
      <rPr>
        <sz val="9"/>
        <rFont val="宋体"/>
        <charset val="0"/>
      </rPr>
      <t>白色</t>
    </r>
    <r>
      <rPr>
        <sz val="9"/>
        <rFont val="Raavi"/>
        <charset val="0"/>
      </rPr>
      <t xml:space="preserve">  30*40cm</t>
    </r>
    <r>
      <rPr>
        <sz val="9"/>
        <rFont val="宋体"/>
        <charset val="0"/>
      </rPr>
      <t>、\纯棉材质5条、编号1-5、加厚50克</t>
    </r>
  </si>
  <si>
    <t>百洁布</t>
  </si>
  <si>
    <r>
      <rPr>
        <sz val="9"/>
        <rFont val="Raavi"/>
        <charset val="0"/>
      </rPr>
      <t>4</t>
    </r>
    <r>
      <rPr>
        <sz val="9"/>
        <rFont val="方正仿宋_GBK"/>
        <charset val="0"/>
      </rPr>
      <t>片</t>
    </r>
    <r>
      <rPr>
        <sz val="9"/>
        <rFont val="Raavi"/>
        <charset val="0"/>
      </rPr>
      <t>/</t>
    </r>
    <r>
      <rPr>
        <sz val="9"/>
        <rFont val="方正仿宋_GBK"/>
        <charset val="0"/>
      </rPr>
      <t>包</t>
    </r>
  </si>
  <si>
    <t>扫地硅胶地刮</t>
  </si>
  <si>
    <r>
      <rPr>
        <sz val="9"/>
        <rFont val="Raavi"/>
        <charset val="0"/>
      </rPr>
      <t>35cm</t>
    </r>
    <r>
      <rPr>
        <sz val="9"/>
        <rFont val="宋体"/>
        <charset val="0"/>
      </rPr>
      <t>硅胶、不锈钢杆</t>
    </r>
  </si>
  <si>
    <r>
      <rPr>
        <sz val="9"/>
        <rFont val="Raavi"/>
        <charset val="0"/>
      </rPr>
      <t>60cm</t>
    </r>
    <r>
      <rPr>
        <sz val="9"/>
        <rFont val="宋体"/>
        <charset val="0"/>
      </rPr>
      <t>硅胶、不锈钢杆</t>
    </r>
  </si>
  <si>
    <t>粘钩</t>
  </si>
  <si>
    <t>无痕透明挂钩</t>
  </si>
  <si>
    <t>冰箱专用温度计</t>
  </si>
  <si>
    <r>
      <rPr>
        <sz val="9"/>
        <rFont val="宋体"/>
        <charset val="0"/>
      </rPr>
      <t>产品直径</t>
    </r>
    <r>
      <rPr>
        <sz val="9"/>
        <rFont val="Raavi"/>
        <charset val="0"/>
      </rPr>
      <t>6.5CM</t>
    </r>
    <r>
      <rPr>
        <sz val="9"/>
        <rFont val="宋体"/>
        <charset val="0"/>
      </rPr>
      <t>、吸盘固定、测温范围</t>
    </r>
    <r>
      <rPr>
        <sz val="9"/>
        <rFont val="Raavi"/>
        <charset val="0"/>
      </rPr>
      <t>--30-40.</t>
    </r>
  </si>
  <si>
    <t>厨师服</t>
  </si>
  <si>
    <r>
      <rPr>
        <sz val="9"/>
        <rFont val="宋体"/>
        <charset val="0"/>
      </rPr>
      <t>白色七分袖上衣</t>
    </r>
    <r>
      <rPr>
        <sz val="9"/>
        <rFont val="Raavi"/>
        <charset val="0"/>
      </rPr>
      <t>+</t>
    </r>
    <r>
      <rPr>
        <sz val="9"/>
        <rFont val="宋体"/>
        <charset val="0"/>
      </rPr>
      <t>白大围裙</t>
    </r>
    <r>
      <rPr>
        <sz val="9"/>
        <rFont val="Raavi"/>
        <charset val="0"/>
      </rPr>
      <t>+</t>
    </r>
    <r>
      <rPr>
        <sz val="9"/>
        <rFont val="宋体"/>
        <charset val="0"/>
      </rPr>
      <t>白色帽子、</t>
    </r>
    <r>
      <rPr>
        <sz val="9"/>
        <rFont val="Raavi"/>
        <charset val="0"/>
      </rPr>
      <t>XL</t>
    </r>
    <r>
      <rPr>
        <sz val="9"/>
        <rFont val="宋体"/>
        <charset val="0"/>
      </rPr>
      <t>、防水面料微弹</t>
    </r>
  </si>
  <si>
    <t>皮围裙</t>
  </si>
  <si>
    <t>白色、防油防水</t>
  </si>
  <si>
    <t>雨靴</t>
  </si>
  <si>
    <t>食堂专用防滑矮靴、38码、39码、40码</t>
  </si>
  <si>
    <t>防水袖套</t>
  </si>
  <si>
    <r>
      <rPr>
        <sz val="10"/>
        <rFont val="宋体"/>
        <charset val="0"/>
      </rPr>
      <t>黑色、</t>
    </r>
    <r>
      <rPr>
        <sz val="10"/>
        <rFont val="Raavi"/>
        <charset val="0"/>
      </rPr>
      <t>30</t>
    </r>
    <r>
      <rPr>
        <sz val="10"/>
        <rFont val="宋体"/>
        <charset val="0"/>
      </rPr>
      <t>公分</t>
    </r>
  </si>
  <si>
    <t>擦墙拖把</t>
  </si>
  <si>
    <t>加长、不锈钢伸缩杆</t>
  </si>
  <si>
    <t>拖把</t>
  </si>
  <si>
    <t>墩布拖把紫色</t>
  </si>
  <si>
    <t>电子秤</t>
  </si>
  <si>
    <t>电子秤高精度2克精密计量称100公斤精准称重计重台秤、航空铝传感器、0.5秒快速显数</t>
  </si>
  <si>
    <t>台</t>
  </si>
  <si>
    <r>
      <t>得力</t>
    </r>
    <r>
      <rPr>
        <sz val="9"/>
        <rFont val="Raavi"/>
        <charset val="0"/>
      </rPr>
      <t>6kg/0.1</t>
    </r>
    <r>
      <rPr>
        <sz val="9"/>
        <rFont val="宋体"/>
        <charset val="0"/>
      </rPr>
      <t>专业技术称、高精度传感器、智能称重、聚能锂电组、高清液晶屏、</t>
    </r>
    <r>
      <rPr>
        <sz val="9"/>
        <rFont val="Raavi"/>
        <charset val="0"/>
      </rPr>
      <t>19.6*27.7*30.7cm</t>
    </r>
  </si>
  <si>
    <t>酒精</t>
  </si>
  <si>
    <t>75％医用酒精喷雾</t>
  </si>
  <si>
    <t>卫生用品</t>
  </si>
  <si>
    <t>棉球</t>
  </si>
  <si>
    <t>医用脱脂棉球、50克/袋约150粒、环氧乙烷灭菌，近期生产。</t>
  </si>
  <si>
    <t>一次性口罩</t>
  </si>
  <si>
    <r>
      <rPr>
        <sz val="10"/>
        <rFont val="Raavi"/>
        <charset val="0"/>
      </rPr>
      <t>1000</t>
    </r>
    <r>
      <rPr>
        <sz val="10"/>
        <rFont val="宋体"/>
        <charset val="0"/>
      </rPr>
      <t>个（</t>
    </r>
    <r>
      <rPr>
        <sz val="10"/>
        <rFont val="Raavi"/>
        <charset val="0"/>
      </rPr>
      <t>10</t>
    </r>
    <r>
      <rPr>
        <sz val="10"/>
        <rFont val="方正仿宋_GBK"/>
        <charset val="0"/>
      </rPr>
      <t>个</t>
    </r>
    <r>
      <rPr>
        <sz val="10"/>
        <rFont val="Raavi"/>
        <charset val="0"/>
      </rPr>
      <t>/</t>
    </r>
    <r>
      <rPr>
        <sz val="10"/>
        <rFont val="方正仿宋_GBK"/>
        <charset val="0"/>
      </rPr>
      <t>包）</t>
    </r>
  </si>
  <si>
    <t>紫外线灯管</t>
  </si>
  <si>
    <t>40瓦高硼紫外线杀菌灯管，灯管型号ZW40S24(W),灯管功率40W,灯管长度1199mm,灯头型号G13,管径24mm,120cm</t>
  </si>
  <si>
    <t>卫生保健用品</t>
  </si>
  <si>
    <t>紫外线灯监测卡</t>
  </si>
  <si>
    <t>四环紫外线测试卡整盒100片</t>
  </si>
  <si>
    <t>银色隔热手套</t>
  </si>
  <si>
    <r>
      <rPr>
        <sz val="10"/>
        <rFont val="宋体"/>
        <charset val="0"/>
      </rPr>
      <t>中号</t>
    </r>
    <r>
      <rPr>
        <sz val="10"/>
        <rFont val="Raavi"/>
        <charset val="0"/>
      </rPr>
      <t>35*18cm</t>
    </r>
    <r>
      <rPr>
        <sz val="10"/>
        <rFont val="宋体"/>
        <charset val="134"/>
      </rPr>
      <t>、加厚隔热防烫手套</t>
    </r>
  </si>
  <si>
    <t>食堂用</t>
  </si>
  <si>
    <t>奖状</t>
  </si>
  <si>
    <t xml:space="preserve"> 空白奖状可打印，尺寸约26cm*19cm、100张/包</t>
  </si>
  <si>
    <t>教学用品</t>
  </si>
  <si>
    <t>教案本</t>
  </si>
  <si>
    <t>80页、蓝色皮</t>
  </si>
  <si>
    <t>封塑膜</t>
  </si>
  <si>
    <t>A4过塑膜220*307、100张/包、厚度80mic</t>
  </si>
  <si>
    <t>胶枪棒</t>
  </si>
  <si>
    <t>7mm*190m、热熔胶棒、环保材质、高强粘合</t>
  </si>
  <si>
    <t>根</t>
  </si>
  <si>
    <t>丙烯（瓶)</t>
  </si>
  <si>
    <t>黄色、粉色、嫩芽绿、天蓝、白色、500ml/罐</t>
  </si>
  <si>
    <t>罐</t>
  </si>
  <si>
    <t>透明胶</t>
  </si>
  <si>
    <t>48MM*32MM*250Y、粘性好、透明白色</t>
  </si>
  <si>
    <t>气球</t>
  </si>
  <si>
    <t>圆形马卡龙气球、粉色/黄色/蓝色、100只/包、环保</t>
  </si>
  <si>
    <t>纱幔</t>
  </si>
  <si>
    <t>（浅粉、蒂芙尼兰）1.6*50米</t>
  </si>
  <si>
    <t>米</t>
  </si>
  <si>
    <t>布幔</t>
  </si>
  <si>
    <t>（浅粉、蒂芙尼兰）1.5*50米</t>
  </si>
  <si>
    <t>儿童面部彩绘颜料</t>
  </si>
  <si>
    <t>30克</t>
  </si>
  <si>
    <t>手糅纸</t>
  </si>
  <si>
    <t>（白色，粉色、浅紫色、深紫色、玫红、绿色。黄色）0.75*1.45米/卷</t>
  </si>
  <si>
    <t>百米长卷涂鸦画布</t>
  </si>
  <si>
    <t>0.45*25米、0.6*25米、1.0*25米</t>
  </si>
  <si>
    <t>合计金额</t>
  </si>
  <si>
    <t>总计金额</t>
  </si>
  <si>
    <t>服务承诺：</t>
  </si>
  <si>
    <t>联系人：                                                                                                                                  联系电话：</t>
  </si>
  <si>
    <t>询价单位（公章）：</t>
  </si>
  <si>
    <t>询价人签名：                                                                                                                          报价日期：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</si>
</sst>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2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10"/>
      <name val="等线"/>
      <charset val="134"/>
      <scheme val="minor"/>
    </font>
    <font>
      <sz val="10"/>
      <color rgb="FFFF0000"/>
      <name val="等线"/>
      <charset val="134"/>
      <scheme val="minor"/>
    </font>
    <font>
      <sz val="10"/>
      <color rgb="FF000000"/>
      <name val="等线"/>
      <charset val="134"/>
    </font>
    <font>
      <sz val="10"/>
      <color rgb="FF00B050"/>
      <name val="等线"/>
      <charset val="134"/>
      <scheme val="minor"/>
    </font>
    <font>
      <sz val="18"/>
      <color rgb="FF000000"/>
      <name val="方正小标宋_GBK"/>
      <charset val="134"/>
    </font>
    <font>
      <sz val="9"/>
      <color rgb="FF00000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9"/>
      <name val="Raavi"/>
      <charset val="0"/>
    </font>
    <font>
      <sz val="9"/>
      <name val="宋体"/>
      <charset val="0"/>
    </font>
    <font>
      <sz val="10"/>
      <name val="Raavi"/>
      <charset val="134"/>
    </font>
    <font>
      <sz val="10"/>
      <name val="Raavi"/>
      <charset val="0"/>
    </font>
    <font>
      <u/>
      <sz val="10"/>
      <color rgb="FF800080"/>
      <name val="等线"/>
      <charset val="134"/>
      <scheme val="minor"/>
    </font>
    <font>
      <sz val="10"/>
      <name val="宋体"/>
      <charset val="0"/>
    </font>
    <font>
      <sz val="9"/>
      <color theme="1"/>
      <name val="等线"/>
      <charset val="134"/>
      <scheme val="minor"/>
    </font>
    <font>
      <sz val="10"/>
      <name val="等线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9"/>
      <color indexed="8"/>
      <name val="Raavi"/>
      <charset val="0"/>
    </font>
    <font>
      <sz val="9"/>
      <color indexed="8"/>
      <name val="方正仿宋_GBK"/>
      <charset val="134"/>
    </font>
    <font>
      <sz val="9"/>
      <name val="方正仿宋_GBK"/>
      <charset val="0"/>
    </font>
    <font>
      <sz val="9"/>
      <color rgb="FF000000"/>
      <name val="方正仿宋_GBK"/>
      <charset val="0"/>
    </font>
    <font>
      <sz val="9"/>
      <color rgb="FF000000"/>
      <name val="Raavi"/>
      <charset val="0"/>
    </font>
    <font>
      <sz val="9"/>
      <color rgb="FF000000"/>
      <name val="宋体"/>
      <charset val="0"/>
    </font>
    <font>
      <sz val="9"/>
      <name val="Raavi"/>
      <charset val="134"/>
    </font>
    <font>
      <sz val="10"/>
      <name val="方正仿宋_GBK"/>
      <charset val="0"/>
    </font>
  </fonts>
  <fills count="35">
    <fill>
      <patternFill patternType="none"/>
    </fill>
    <fill>
      <patternFill patternType="gray125"/>
    </fill>
    <fill>
      <patternFill patternType="solid">
        <fgColor theme="7" tint="0.8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" borderId="8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5" borderId="11" applyNumberFormat="0" applyAlignment="0" applyProtection="0">
      <alignment vertical="center"/>
    </xf>
    <xf numFmtId="0" fontId="28" fillId="6" borderId="12" applyNumberFormat="0" applyAlignment="0" applyProtection="0">
      <alignment vertical="center"/>
    </xf>
    <xf numFmtId="0" fontId="29" fillId="6" borderId="11" applyNumberFormat="0" applyAlignment="0" applyProtection="0">
      <alignment vertical="center"/>
    </xf>
    <xf numFmtId="0" fontId="30" fillId="7" borderId="13" applyNumberFormat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</cellStyleXfs>
  <cellXfs count="6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>
      <alignment vertical="center"/>
    </xf>
    <xf numFmtId="0" fontId="1" fillId="3" borderId="0" xfId="0" applyFont="1" applyFill="1">
      <alignment vertical="center"/>
    </xf>
    <xf numFmtId="0" fontId="0" fillId="3" borderId="0" xfId="0" applyFill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left" vertical="center"/>
    </xf>
    <xf numFmtId="0" fontId="0" fillId="0" borderId="0" xfId="0" applyFill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Border="1">
      <alignment vertical="center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" fillId="2" borderId="1" xfId="0" applyFont="1" applyFill="1" applyBorder="1">
      <alignment vertical="center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6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15" fillId="0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2" fillId="0" borderId="1" xfId="0" applyFont="1" applyFill="1" applyBorder="1">
      <alignment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13" fillId="0" borderId="1" xfId="0" applyFont="1" applyFill="1" applyBorder="1" applyAlignment="1">
      <alignment horizontal="left" vertical="center" wrapText="1"/>
    </xf>
    <xf numFmtId="0" fontId="2" fillId="0" borderId="1" xfId="0" applyFont="1" applyBorder="1">
      <alignment vertical="center"/>
    </xf>
    <xf numFmtId="0" fontId="17" fillId="0" borderId="7" xfId="0" applyFont="1" applyFill="1" applyBorder="1" applyAlignment="1" applyProtection="1">
      <alignment horizontal="left" vertical="center"/>
    </xf>
    <xf numFmtId="0" fontId="9" fillId="0" borderId="7" xfId="0" applyFont="1" applyFill="1" applyBorder="1" applyAlignment="1" applyProtection="1">
      <alignment horizontal="left" vertical="center" wrapText="1"/>
    </xf>
    <xf numFmtId="0" fontId="12" fillId="0" borderId="7" xfId="0" applyFont="1" applyFill="1" applyBorder="1" applyAlignment="1" applyProtection="1">
      <alignment horizontal="center" vertical="center" wrapText="1"/>
    </xf>
    <xf numFmtId="0" fontId="17" fillId="0" borderId="7" xfId="0" applyFont="1" applyFill="1" applyBorder="1" applyAlignment="1" applyProtection="1">
      <alignment vertical="center"/>
    </xf>
    <xf numFmtId="0" fontId="8" fillId="0" borderId="7" xfId="0" applyFont="1" applyFill="1" applyBorder="1" applyAlignment="1" applyProtection="1">
      <alignment horizontal="left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3" borderId="1" xfId="0" applyFill="1" applyBorder="1">
      <alignment vertical="center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9.png"/><Relationship Id="rId8" Type="http://schemas.openxmlformats.org/officeDocument/2006/relationships/image" Target="media/image8.jpeg"/><Relationship Id="rId7" Type="http://schemas.openxmlformats.org/officeDocument/2006/relationships/image" Target="media/image7.jpeg"/><Relationship Id="rId6" Type="http://schemas.openxmlformats.org/officeDocument/2006/relationships/image" Target="media/image6.png"/><Relationship Id="rId5" Type="http://schemas.openxmlformats.org/officeDocument/2006/relationships/image" Target="media/image5.png"/><Relationship Id="rId4" Type="http://schemas.openxmlformats.org/officeDocument/2006/relationships/image" Target="media/image4.png"/><Relationship Id="rId3" Type="http://schemas.openxmlformats.org/officeDocument/2006/relationships/image" Target="media/image3.png"/><Relationship Id="rId20" Type="http://schemas.openxmlformats.org/officeDocument/2006/relationships/image" Target="media/image20.png"/><Relationship Id="rId2" Type="http://schemas.openxmlformats.org/officeDocument/2006/relationships/image" Target="media/image2.png"/><Relationship Id="rId19" Type="http://schemas.openxmlformats.org/officeDocument/2006/relationships/image" Target="media/image19.png"/><Relationship Id="rId18" Type="http://schemas.openxmlformats.org/officeDocument/2006/relationships/image" Target="media/image18.png"/><Relationship Id="rId17" Type="http://schemas.openxmlformats.org/officeDocument/2006/relationships/image" Target="media/image17.png"/><Relationship Id="rId16" Type="http://schemas.openxmlformats.org/officeDocument/2006/relationships/image" Target="media/image16.png"/><Relationship Id="rId15" Type="http://schemas.openxmlformats.org/officeDocument/2006/relationships/image" Target="media/image15.png"/><Relationship Id="rId14" Type="http://schemas.openxmlformats.org/officeDocument/2006/relationships/image" Target="media/image14.png"/><Relationship Id="rId13" Type="http://schemas.openxmlformats.org/officeDocument/2006/relationships/image" Target="media/image13.png"/><Relationship Id="rId12" Type="http://schemas.openxmlformats.org/officeDocument/2006/relationships/image" Target="media/image12.jpeg"/><Relationship Id="rId11" Type="http://schemas.openxmlformats.org/officeDocument/2006/relationships/image" Target="media/image11.png"/><Relationship Id="rId10" Type="http://schemas.openxmlformats.org/officeDocument/2006/relationships/image" Target="media/image10.jpeg"/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1"/>
  <sheetViews>
    <sheetView tabSelected="1" topLeftCell="A30" workbookViewId="0">
      <selection activeCell="J34" sqref="J34:J35"/>
    </sheetView>
  </sheetViews>
  <sheetFormatPr defaultColWidth="9" defaultRowHeight="15.75"/>
  <cols>
    <col min="1" max="1" width="4.625" customWidth="1"/>
    <col min="2" max="2" width="14.875" style="12" customWidth="1"/>
    <col min="3" max="3" width="39.625" style="12" customWidth="1"/>
    <col min="4" max="4" width="11.875" style="12" customWidth="1"/>
    <col min="5" max="5" width="6" style="13" customWidth="1"/>
    <col min="6" max="6" width="7.375" style="13" customWidth="1"/>
    <col min="7" max="7" width="8.125" customWidth="1"/>
    <col min="8" max="8" width="13.5" customWidth="1"/>
  </cols>
  <sheetData>
    <row r="1" ht="27" customHeight="1" spans="1:1">
      <c r="A1" t="s">
        <v>0</v>
      </c>
    </row>
    <row r="2" ht="24" customHeight="1" spans="1:8">
      <c r="A2" s="14" t="s">
        <v>1</v>
      </c>
      <c r="B2" s="15"/>
      <c r="C2" s="15"/>
      <c r="D2" s="15"/>
      <c r="E2" s="16"/>
      <c r="F2" s="16"/>
      <c r="G2" s="14"/>
      <c r="H2" s="14"/>
    </row>
    <row r="3" ht="17" customHeight="1" spans="1:8">
      <c r="A3" s="17" t="s">
        <v>2</v>
      </c>
      <c r="B3" s="17"/>
      <c r="C3" s="17"/>
      <c r="D3" s="17"/>
      <c r="E3" s="18"/>
      <c r="F3" s="18"/>
      <c r="G3" s="19"/>
      <c r="H3" s="20"/>
    </row>
    <row r="4" ht="24" customHeight="1" spans="1:8">
      <c r="A4" s="21" t="s">
        <v>3</v>
      </c>
      <c r="B4" s="21" t="s">
        <v>4</v>
      </c>
      <c r="C4" s="21" t="s">
        <v>5</v>
      </c>
      <c r="D4" s="21" t="s">
        <v>6</v>
      </c>
      <c r="E4" s="22" t="s">
        <v>7</v>
      </c>
      <c r="F4" s="22" t="s">
        <v>8</v>
      </c>
      <c r="G4" s="21" t="s">
        <v>9</v>
      </c>
      <c r="H4" s="21" t="s">
        <v>10</v>
      </c>
    </row>
    <row r="5" s="1" customFormat="1" ht="15" customHeight="1" spans="1:8">
      <c r="A5" s="23">
        <v>1</v>
      </c>
      <c r="B5" s="24" t="s">
        <v>11</v>
      </c>
      <c r="C5" s="25" t="s">
        <v>12</v>
      </c>
      <c r="D5" s="25" t="s">
        <v>13</v>
      </c>
      <c r="E5" s="26">
        <v>10</v>
      </c>
      <c r="F5" s="26"/>
      <c r="G5" s="27"/>
      <c r="H5" s="23" t="s">
        <v>14</v>
      </c>
    </row>
    <row r="6" s="1" customFormat="1" ht="15" customHeight="1" spans="1:8">
      <c r="A6" s="23">
        <v>2</v>
      </c>
      <c r="B6" s="24" t="s">
        <v>15</v>
      </c>
      <c r="C6" s="25" t="s">
        <v>16</v>
      </c>
      <c r="D6" s="25" t="s">
        <v>13</v>
      </c>
      <c r="E6" s="26">
        <v>20</v>
      </c>
      <c r="F6" s="26"/>
      <c r="G6" s="27"/>
      <c r="H6" s="23" t="s">
        <v>14</v>
      </c>
    </row>
    <row r="7" s="1" customFormat="1" ht="15" customHeight="1" spans="1:8">
      <c r="A7" s="23">
        <v>3</v>
      </c>
      <c r="B7" s="24" t="s">
        <v>17</v>
      </c>
      <c r="C7" s="25" t="s">
        <v>18</v>
      </c>
      <c r="D7" s="25" t="s">
        <v>19</v>
      </c>
      <c r="E7" s="26">
        <v>40</v>
      </c>
      <c r="F7" s="26"/>
      <c r="G7" s="27"/>
      <c r="H7" s="23" t="s">
        <v>14</v>
      </c>
    </row>
    <row r="8" s="1" customFormat="1" ht="15" customHeight="1" spans="1:8">
      <c r="A8" s="23">
        <v>4</v>
      </c>
      <c r="B8" s="24" t="s">
        <v>20</v>
      </c>
      <c r="C8" s="25" t="s">
        <v>21</v>
      </c>
      <c r="D8" s="25" t="s">
        <v>22</v>
      </c>
      <c r="E8" s="26">
        <v>20</v>
      </c>
      <c r="F8" s="26"/>
      <c r="G8" s="26"/>
      <c r="H8" s="23" t="s">
        <v>14</v>
      </c>
    </row>
    <row r="9" s="1" customFormat="1" ht="15" customHeight="1" spans="1:8">
      <c r="A9" s="23">
        <v>5</v>
      </c>
      <c r="B9" s="24" t="s">
        <v>23</v>
      </c>
      <c r="C9" s="25" t="s">
        <v>24</v>
      </c>
      <c r="D9" s="25" t="s">
        <v>13</v>
      </c>
      <c r="E9" s="26">
        <v>10</v>
      </c>
      <c r="F9" s="26"/>
      <c r="G9" s="27"/>
      <c r="H9" s="23" t="s">
        <v>14</v>
      </c>
    </row>
    <row r="10" s="1" customFormat="1" ht="15" customHeight="1" spans="1:8">
      <c r="A10" s="23">
        <v>6</v>
      </c>
      <c r="B10" s="24" t="s">
        <v>25</v>
      </c>
      <c r="C10" s="25" t="s">
        <v>26</v>
      </c>
      <c r="D10" s="25" t="s">
        <v>27</v>
      </c>
      <c r="E10" s="26">
        <v>4</v>
      </c>
      <c r="F10" s="26"/>
      <c r="G10" s="27"/>
      <c r="H10" s="23" t="s">
        <v>14</v>
      </c>
    </row>
    <row r="11" s="1" customFormat="1" ht="15" customHeight="1" spans="1:8">
      <c r="A11" s="23">
        <v>7</v>
      </c>
      <c r="B11" s="24" t="s">
        <v>28</v>
      </c>
      <c r="C11" s="25" t="s">
        <v>29</v>
      </c>
      <c r="D11" s="25" t="s">
        <v>30</v>
      </c>
      <c r="E11" s="26">
        <v>40</v>
      </c>
      <c r="F11" s="26"/>
      <c r="G11" s="27"/>
      <c r="H11" s="23" t="s">
        <v>14</v>
      </c>
    </row>
    <row r="12" s="1" customFormat="1" ht="17" customHeight="1" spans="1:8">
      <c r="A12" s="23">
        <v>8</v>
      </c>
      <c r="B12" s="24" t="s">
        <v>31</v>
      </c>
      <c r="C12" s="25" t="s">
        <v>32</v>
      </c>
      <c r="D12" s="25" t="s">
        <v>27</v>
      </c>
      <c r="E12" s="26">
        <v>15</v>
      </c>
      <c r="F12" s="26"/>
      <c r="G12" s="27"/>
      <c r="H12" s="23" t="s">
        <v>14</v>
      </c>
    </row>
    <row r="13" s="1" customFormat="1" ht="17" customHeight="1" spans="1:8">
      <c r="A13" s="23">
        <v>9</v>
      </c>
      <c r="B13" s="24" t="s">
        <v>31</v>
      </c>
      <c r="C13" s="25" t="s">
        <v>33</v>
      </c>
      <c r="D13" s="25" t="s">
        <v>27</v>
      </c>
      <c r="E13" s="26">
        <v>6</v>
      </c>
      <c r="F13" s="26"/>
      <c r="G13" s="27"/>
      <c r="H13" s="23" t="s">
        <v>14</v>
      </c>
    </row>
    <row r="14" s="1" customFormat="1" ht="24" customHeight="1" spans="1:8">
      <c r="A14" s="23">
        <v>10</v>
      </c>
      <c r="B14" s="24" t="s">
        <v>34</v>
      </c>
      <c r="C14" s="25" t="s">
        <v>35</v>
      </c>
      <c r="D14" s="25" t="s">
        <v>36</v>
      </c>
      <c r="E14" s="26">
        <v>2</v>
      </c>
      <c r="F14" s="26"/>
      <c r="G14" s="27"/>
      <c r="H14" s="23" t="s">
        <v>14</v>
      </c>
    </row>
    <row r="15" s="1" customFormat="1" ht="24" customHeight="1" spans="1:8">
      <c r="A15" s="23">
        <v>11</v>
      </c>
      <c r="B15" s="24" t="s">
        <v>37</v>
      </c>
      <c r="C15" s="25" t="s">
        <v>38</v>
      </c>
      <c r="D15" s="25" t="s">
        <v>27</v>
      </c>
      <c r="E15" s="26">
        <v>4</v>
      </c>
      <c r="F15" s="26"/>
      <c r="G15" s="27"/>
      <c r="H15" s="23" t="s">
        <v>14</v>
      </c>
    </row>
    <row r="16" s="2" customFormat="1" ht="15" customHeight="1" spans="1:8">
      <c r="A16" s="28"/>
      <c r="B16" s="29" t="s">
        <v>39</v>
      </c>
      <c r="C16" s="30"/>
      <c r="D16" s="30"/>
      <c r="E16" s="31"/>
      <c r="F16" s="31"/>
      <c r="G16" s="31"/>
      <c r="H16" s="32"/>
    </row>
    <row r="17" s="1" customFormat="1" ht="15" customHeight="1" spans="1:8">
      <c r="A17" s="23">
        <v>1</v>
      </c>
      <c r="B17" s="24" t="s">
        <v>40</v>
      </c>
      <c r="C17" s="25" t="s">
        <v>41</v>
      </c>
      <c r="D17" s="25" t="s">
        <v>42</v>
      </c>
      <c r="E17" s="26">
        <v>10</v>
      </c>
      <c r="F17" s="26"/>
      <c r="G17" s="26"/>
      <c r="H17" s="23" t="s">
        <v>43</v>
      </c>
    </row>
    <row r="18" s="1" customFormat="1" ht="15" customHeight="1" spans="1:8">
      <c r="A18" s="23">
        <v>2</v>
      </c>
      <c r="B18" s="24" t="s">
        <v>44</v>
      </c>
      <c r="C18" s="25" t="s">
        <v>45</v>
      </c>
      <c r="D18" s="25" t="s">
        <v>42</v>
      </c>
      <c r="E18" s="26">
        <v>20</v>
      </c>
      <c r="F18" s="26"/>
      <c r="G18" s="26"/>
      <c r="H18" s="23" t="s">
        <v>43</v>
      </c>
    </row>
    <row r="19" s="2" customFormat="1" ht="17" customHeight="1" spans="1:8">
      <c r="A19" s="28"/>
      <c r="B19" s="33" t="s">
        <v>39</v>
      </c>
      <c r="C19" s="33"/>
      <c r="D19" s="33"/>
      <c r="E19" s="28"/>
      <c r="F19" s="28"/>
      <c r="G19" s="28"/>
      <c r="H19" s="32"/>
    </row>
    <row r="20" s="1" customFormat="1" ht="16" customHeight="1" spans="1:8">
      <c r="A20" s="23">
        <v>1</v>
      </c>
      <c r="B20" s="34" t="s">
        <v>46</v>
      </c>
      <c r="C20" s="35" t="s">
        <v>47</v>
      </c>
      <c r="D20" s="35" t="s">
        <v>48</v>
      </c>
      <c r="E20" s="36">
        <v>20</v>
      </c>
      <c r="F20" s="36"/>
      <c r="G20" s="36"/>
      <c r="H20" s="23" t="s">
        <v>49</v>
      </c>
    </row>
    <row r="21" s="1" customFormat="1" ht="16" customHeight="1" spans="1:8">
      <c r="A21" s="23">
        <v>2</v>
      </c>
      <c r="B21" s="24" t="s">
        <v>50</v>
      </c>
      <c r="C21" s="37" t="s">
        <v>51</v>
      </c>
      <c r="D21" s="38" t="s">
        <v>52</v>
      </c>
      <c r="E21" s="39">
        <v>100</v>
      </c>
      <c r="F21" s="39"/>
      <c r="G21" s="36"/>
      <c r="H21" s="23" t="s">
        <v>49</v>
      </c>
    </row>
    <row r="22" s="1" customFormat="1" ht="16" customHeight="1" spans="1:8">
      <c r="A22" s="23">
        <v>3</v>
      </c>
      <c r="B22" s="24" t="s">
        <v>53</v>
      </c>
      <c r="C22" s="37" t="s">
        <v>54</v>
      </c>
      <c r="D22" s="38" t="s">
        <v>55</v>
      </c>
      <c r="E22" s="39">
        <v>100</v>
      </c>
      <c r="F22" s="39"/>
      <c r="G22" s="36"/>
      <c r="H22" s="23" t="s">
        <v>49</v>
      </c>
    </row>
    <row r="23" s="1" customFormat="1" ht="16" customHeight="1" spans="1:8">
      <c r="A23" s="23">
        <v>4</v>
      </c>
      <c r="B23" s="24" t="s">
        <v>56</v>
      </c>
      <c r="C23" s="25" t="s">
        <v>57</v>
      </c>
      <c r="D23" s="25" t="s">
        <v>58</v>
      </c>
      <c r="E23" s="39">
        <v>100</v>
      </c>
      <c r="F23" s="39"/>
      <c r="G23" s="36"/>
      <c r="H23" s="23" t="s">
        <v>49</v>
      </c>
    </row>
    <row r="24" s="1" customFormat="1" ht="16" customHeight="1" spans="1:8">
      <c r="A24" s="23">
        <v>5</v>
      </c>
      <c r="B24" s="24" t="s">
        <v>59</v>
      </c>
      <c r="C24" s="25" t="s">
        <v>60</v>
      </c>
      <c r="D24" s="25" t="s">
        <v>42</v>
      </c>
      <c r="E24" s="39">
        <v>40</v>
      </c>
      <c r="F24" s="39"/>
      <c r="G24" s="36"/>
      <c r="H24" s="23" t="s">
        <v>49</v>
      </c>
    </row>
    <row r="25" s="1" customFormat="1" ht="16" customHeight="1" spans="1:8">
      <c r="A25" s="23">
        <v>6</v>
      </c>
      <c r="B25" s="24" t="s">
        <v>61</v>
      </c>
      <c r="C25" s="37" t="s">
        <v>62</v>
      </c>
      <c r="D25" s="38" t="s">
        <v>55</v>
      </c>
      <c r="E25" s="39">
        <v>150</v>
      </c>
      <c r="F25" s="39"/>
      <c r="G25" s="36"/>
      <c r="H25" s="23" t="s">
        <v>49</v>
      </c>
    </row>
    <row r="26" s="1" customFormat="1" ht="16" customHeight="1" spans="1:8">
      <c r="A26" s="23">
        <v>7</v>
      </c>
      <c r="B26" s="24" t="s">
        <v>63</v>
      </c>
      <c r="C26" s="25" t="s">
        <v>64</v>
      </c>
      <c r="D26" s="25" t="s">
        <v>65</v>
      </c>
      <c r="E26" s="39">
        <v>3</v>
      </c>
      <c r="F26" s="39"/>
      <c r="G26" s="36"/>
      <c r="H26" s="23" t="s">
        <v>49</v>
      </c>
    </row>
    <row r="27" s="3" customFormat="1" ht="16" customHeight="1" spans="1:8">
      <c r="A27" s="23">
        <v>8</v>
      </c>
      <c r="B27" s="24" t="s">
        <v>66</v>
      </c>
      <c r="C27" s="25" t="s">
        <v>67</v>
      </c>
      <c r="D27" s="25" t="s">
        <v>68</v>
      </c>
      <c r="E27" s="39">
        <v>10</v>
      </c>
      <c r="F27" s="39"/>
      <c r="G27" s="26"/>
      <c r="H27" s="23" t="s">
        <v>49</v>
      </c>
    </row>
    <row r="28" s="3" customFormat="1" ht="16" customHeight="1" spans="1:8">
      <c r="A28" s="23">
        <v>9</v>
      </c>
      <c r="B28" s="24" t="s">
        <v>69</v>
      </c>
      <c r="C28" s="25" t="s">
        <v>70</v>
      </c>
      <c r="D28" s="25" t="s">
        <v>27</v>
      </c>
      <c r="E28" s="39">
        <v>10</v>
      </c>
      <c r="F28" s="39"/>
      <c r="G28" s="36"/>
      <c r="H28" s="23" t="s">
        <v>49</v>
      </c>
    </row>
    <row r="29" s="1" customFormat="1" ht="16" customHeight="1" spans="1:8">
      <c r="A29" s="23">
        <v>10</v>
      </c>
      <c r="B29" s="24" t="s">
        <v>71</v>
      </c>
      <c r="C29" s="25" t="s">
        <v>72</v>
      </c>
      <c r="D29" s="25" t="s">
        <v>73</v>
      </c>
      <c r="E29" s="39">
        <v>1</v>
      </c>
      <c r="F29" s="39"/>
      <c r="G29" s="36"/>
      <c r="H29" s="23" t="s">
        <v>49</v>
      </c>
    </row>
    <row r="30" s="4" customFormat="1" ht="18" customHeight="1" spans="1:8">
      <c r="A30" s="23">
        <v>11</v>
      </c>
      <c r="B30" s="24" t="s">
        <v>74</v>
      </c>
      <c r="C30" s="38" t="s">
        <v>75</v>
      </c>
      <c r="D30" s="38" t="s">
        <v>27</v>
      </c>
      <c r="E30" s="40">
        <v>1</v>
      </c>
      <c r="F30" s="40"/>
      <c r="G30" s="36"/>
      <c r="H30" s="41" t="str">
        <f>_xlfn.DISPIMG("ID_3231D7984C2C42EB9E25A7FCED6E816C",1)</f>
        <v>=DISPIMG("ID_3231D7984C2C42EB9E25A7FCED6E816C",1)</v>
      </c>
    </row>
    <row r="31" s="4" customFormat="1" ht="18" customHeight="1" spans="1:8">
      <c r="A31" s="23">
        <v>12</v>
      </c>
      <c r="B31" s="24" t="s">
        <v>76</v>
      </c>
      <c r="C31" s="38" t="s">
        <v>77</v>
      </c>
      <c r="D31" s="38" t="s">
        <v>27</v>
      </c>
      <c r="E31" s="40">
        <v>5</v>
      </c>
      <c r="F31" s="40"/>
      <c r="G31" s="36"/>
      <c r="H31" s="41" t="str">
        <f>_xlfn.DISPIMG("ID_52E09C9122DA4C0B8E0EE378DCA10CBC",1)</f>
        <v>=DISPIMG("ID_52E09C9122DA4C0B8E0EE378DCA10CBC",1)</v>
      </c>
    </row>
    <row r="32" s="4" customFormat="1" ht="25" customHeight="1" spans="1:8">
      <c r="A32" s="23">
        <v>13</v>
      </c>
      <c r="B32" s="24" t="s">
        <v>78</v>
      </c>
      <c r="C32" s="38" t="s">
        <v>79</v>
      </c>
      <c r="D32" s="38" t="s">
        <v>27</v>
      </c>
      <c r="E32" s="40">
        <v>18</v>
      </c>
      <c r="F32" s="40"/>
      <c r="G32" s="36"/>
      <c r="H32" s="41" t="str">
        <f>_xlfn.DISPIMG("ID_0A9675E4C877413DA22908901E014EC3",1)</f>
        <v>=DISPIMG("ID_0A9675E4C877413DA22908901E014EC3",1)</v>
      </c>
    </row>
    <row r="33" s="4" customFormat="1" ht="26" customHeight="1" spans="1:8">
      <c r="A33" s="23">
        <v>14</v>
      </c>
      <c r="B33" s="24" t="s">
        <v>80</v>
      </c>
      <c r="C33" s="38" t="s">
        <v>81</v>
      </c>
      <c r="D33" s="38" t="s">
        <v>27</v>
      </c>
      <c r="E33" s="40">
        <v>2</v>
      </c>
      <c r="F33" s="40"/>
      <c r="G33" s="36"/>
      <c r="H33" s="41" t="str">
        <f>_xlfn.DISPIMG("ID_178A43DD7BCB4FF285CEBB8C57DAFE1F",1)</f>
        <v>=DISPIMG("ID_178A43DD7BCB4FF285CEBB8C57DAFE1F",1)</v>
      </c>
    </row>
    <row r="34" s="4" customFormat="1" ht="19" customHeight="1" spans="1:8">
      <c r="A34" s="23">
        <v>15</v>
      </c>
      <c r="B34" s="24" t="s">
        <v>82</v>
      </c>
      <c r="C34" s="38" t="s">
        <v>83</v>
      </c>
      <c r="D34" s="38" t="s">
        <v>27</v>
      </c>
      <c r="E34" s="40">
        <v>1</v>
      </c>
      <c r="F34" s="40"/>
      <c r="G34" s="36"/>
      <c r="H34" s="42" t="str">
        <f>_xlfn.DISPIMG("ID_1DBF2345E0E54B4FB45ABCEA86199CA2",1)</f>
        <v>=DISPIMG("ID_1DBF2345E0E54B4FB45ABCEA86199CA2",1)</v>
      </c>
    </row>
    <row r="35" s="4" customFormat="1" ht="34" customHeight="1" spans="1:8">
      <c r="A35" s="23">
        <v>16</v>
      </c>
      <c r="B35" s="43" t="s">
        <v>84</v>
      </c>
      <c r="C35" s="44" t="s">
        <v>85</v>
      </c>
      <c r="D35" s="45" t="s">
        <v>27</v>
      </c>
      <c r="E35" s="40">
        <v>1</v>
      </c>
      <c r="F35" s="40"/>
      <c r="G35" s="40"/>
      <c r="H35" s="42" t="str">
        <f>_xlfn.DISPIMG("ID_0DCB99E90314418D84300E2E4C671729",1)</f>
        <v>=DISPIMG("ID_0DCB99E90314418D84300E2E4C671729",1)</v>
      </c>
    </row>
    <row r="36" s="5" customFormat="1" ht="27" customHeight="1" spans="1:8">
      <c r="A36" s="23">
        <v>17</v>
      </c>
      <c r="B36" s="43" t="s">
        <v>86</v>
      </c>
      <c r="C36" s="38" t="s">
        <v>87</v>
      </c>
      <c r="D36" s="38" t="s">
        <v>27</v>
      </c>
      <c r="E36" s="40">
        <v>20</v>
      </c>
      <c r="F36" s="40"/>
      <c r="G36" s="40"/>
      <c r="H36" s="46" t="str">
        <f>_xlfn.DISPIMG("ID_8E4D7A0DE37C4DB18476AB71AF0C67A7",1)</f>
        <v>=DISPIMG("ID_8E4D7A0DE37C4DB18476AB71AF0C67A7",1)</v>
      </c>
    </row>
    <row r="37" s="5" customFormat="1" ht="27" customHeight="1" spans="1:8">
      <c r="A37" s="23">
        <v>18</v>
      </c>
      <c r="B37" s="43" t="s">
        <v>88</v>
      </c>
      <c r="C37" s="38" t="s">
        <v>89</v>
      </c>
      <c r="D37" s="38" t="s">
        <v>42</v>
      </c>
      <c r="E37" s="40">
        <v>4</v>
      </c>
      <c r="F37" s="40"/>
      <c r="G37" s="40"/>
      <c r="H37" s="46" t="str">
        <f>_xlfn.DISPIMG("ID_6047C7913BCD43B5A6D1E9E10738ABE9",1)</f>
        <v>=DISPIMG("ID_6047C7913BCD43B5A6D1E9E10738ABE9",1)</v>
      </c>
    </row>
    <row r="38" s="1" customFormat="1" ht="18" customHeight="1" spans="1:8">
      <c r="A38" s="23">
        <v>19</v>
      </c>
      <c r="B38" s="43" t="s">
        <v>90</v>
      </c>
      <c r="C38" s="38" t="s">
        <v>91</v>
      </c>
      <c r="D38" s="38" t="s">
        <v>58</v>
      </c>
      <c r="E38" s="40">
        <v>10</v>
      </c>
      <c r="F38" s="40"/>
      <c r="G38" s="40"/>
      <c r="H38" s="23" t="s">
        <v>49</v>
      </c>
    </row>
    <row r="39" s="1" customFormat="1" ht="18" customHeight="1" spans="1:8">
      <c r="A39" s="23">
        <v>20</v>
      </c>
      <c r="B39" s="43" t="s">
        <v>90</v>
      </c>
      <c r="C39" s="38" t="s">
        <v>92</v>
      </c>
      <c r="D39" s="38" t="s">
        <v>58</v>
      </c>
      <c r="E39" s="40">
        <v>20</v>
      </c>
      <c r="F39" s="40"/>
      <c r="G39" s="40"/>
      <c r="H39" s="23" t="s">
        <v>49</v>
      </c>
    </row>
    <row r="40" s="1" customFormat="1" ht="18" customHeight="1" spans="1:8">
      <c r="A40" s="23">
        <v>21</v>
      </c>
      <c r="B40" s="43" t="s">
        <v>90</v>
      </c>
      <c r="C40" s="38" t="s">
        <v>93</v>
      </c>
      <c r="D40" s="38" t="s">
        <v>58</v>
      </c>
      <c r="E40" s="40">
        <v>10</v>
      </c>
      <c r="F40" s="40"/>
      <c r="G40" s="40"/>
      <c r="H40" s="23" t="s">
        <v>49</v>
      </c>
    </row>
    <row r="41" s="1" customFormat="1" ht="18" customHeight="1" spans="1:8">
      <c r="A41" s="23">
        <v>22</v>
      </c>
      <c r="B41" s="43" t="s">
        <v>46</v>
      </c>
      <c r="C41" s="38" t="s">
        <v>94</v>
      </c>
      <c r="D41" s="38" t="s">
        <v>48</v>
      </c>
      <c r="E41" s="40">
        <v>5</v>
      </c>
      <c r="F41" s="40"/>
      <c r="G41" s="40"/>
      <c r="H41" s="23" t="s">
        <v>49</v>
      </c>
    </row>
    <row r="42" s="1" customFormat="1" ht="18" customHeight="1" spans="1:8">
      <c r="A42" s="23">
        <v>23</v>
      </c>
      <c r="B42" s="43" t="s">
        <v>95</v>
      </c>
      <c r="C42" s="38" t="s">
        <v>96</v>
      </c>
      <c r="D42" s="38" t="s">
        <v>52</v>
      </c>
      <c r="E42" s="40">
        <v>20</v>
      </c>
      <c r="F42" s="40"/>
      <c r="G42" s="40"/>
      <c r="H42" s="23" t="s">
        <v>49</v>
      </c>
    </row>
    <row r="43" s="1" customFormat="1" ht="18" customHeight="1" spans="1:8">
      <c r="A43" s="23">
        <v>24</v>
      </c>
      <c r="B43" s="43" t="s">
        <v>97</v>
      </c>
      <c r="C43" s="38" t="s">
        <v>98</v>
      </c>
      <c r="D43" s="38" t="s">
        <v>99</v>
      </c>
      <c r="E43" s="40">
        <v>6</v>
      </c>
      <c r="F43" s="40"/>
      <c r="G43" s="40"/>
      <c r="H43" s="23" t="str">
        <f>_xlfn.DISPIMG("ID_19D85156AD644A8C93DCE1AFC8C4CB50",1)</f>
        <v>=DISPIMG("ID_19D85156AD644A8C93DCE1AFC8C4CB50",1)</v>
      </c>
    </row>
    <row r="44" s="6" customFormat="1" ht="18" customHeight="1" spans="1:8">
      <c r="A44" s="23">
        <v>25</v>
      </c>
      <c r="B44" s="43" t="s">
        <v>100</v>
      </c>
      <c r="C44" s="38" t="s">
        <v>101</v>
      </c>
      <c r="D44" s="38" t="s">
        <v>36</v>
      </c>
      <c r="E44" s="40">
        <v>10</v>
      </c>
      <c r="F44" s="40"/>
      <c r="G44" s="40"/>
      <c r="H44" s="23" t="s">
        <v>49</v>
      </c>
    </row>
    <row r="45" s="6" customFormat="1" ht="18" customHeight="1" spans="1:8">
      <c r="A45" s="23">
        <v>26</v>
      </c>
      <c r="B45" s="43" t="s">
        <v>102</v>
      </c>
      <c r="C45" s="38" t="s">
        <v>103</v>
      </c>
      <c r="D45" s="38" t="s">
        <v>22</v>
      </c>
      <c r="E45" s="40">
        <v>5</v>
      </c>
      <c r="F45" s="40"/>
      <c r="G45" s="40"/>
      <c r="H45" s="23" t="s">
        <v>49</v>
      </c>
    </row>
    <row r="46" s="6" customFormat="1" ht="16" customHeight="1" spans="1:8">
      <c r="A46" s="23">
        <v>27</v>
      </c>
      <c r="B46" s="43" t="s">
        <v>104</v>
      </c>
      <c r="C46" s="38" t="s">
        <v>105</v>
      </c>
      <c r="D46" s="38" t="s">
        <v>106</v>
      </c>
      <c r="E46" s="40">
        <v>2</v>
      </c>
      <c r="F46" s="40"/>
      <c r="G46" s="40"/>
      <c r="H46" s="47" t="str">
        <f>_xlfn.DISPIMG("ID_1DB29825CC5542E6ADF417C96AEEADC7",1)</f>
        <v>=DISPIMG("ID_1DB29825CC5542E6ADF417C96AEEADC7",1)</v>
      </c>
    </row>
    <row r="47" s="6" customFormat="1" ht="16" customHeight="1" spans="1:8">
      <c r="A47" s="23">
        <v>28</v>
      </c>
      <c r="B47" s="43" t="s">
        <v>104</v>
      </c>
      <c r="C47" s="38" t="s">
        <v>107</v>
      </c>
      <c r="D47" s="38" t="s">
        <v>106</v>
      </c>
      <c r="E47" s="40">
        <v>4</v>
      </c>
      <c r="F47" s="40"/>
      <c r="G47" s="40"/>
      <c r="H47" s="48"/>
    </row>
    <row r="48" s="6" customFormat="1" ht="16" customHeight="1" spans="1:8">
      <c r="A48" s="23">
        <v>29</v>
      </c>
      <c r="B48" s="43" t="s">
        <v>104</v>
      </c>
      <c r="C48" s="38" t="s">
        <v>108</v>
      </c>
      <c r="D48" s="38" t="s">
        <v>106</v>
      </c>
      <c r="E48" s="40">
        <v>4</v>
      </c>
      <c r="F48" s="40"/>
      <c r="G48" s="40"/>
      <c r="H48" s="48"/>
    </row>
    <row r="49" s="6" customFormat="1" ht="16" customHeight="1" spans="1:8">
      <c r="A49" s="23">
        <v>30</v>
      </c>
      <c r="B49" s="43" t="s">
        <v>104</v>
      </c>
      <c r="C49" s="38" t="s">
        <v>109</v>
      </c>
      <c r="D49" s="38" t="s">
        <v>106</v>
      </c>
      <c r="E49" s="40">
        <v>4</v>
      </c>
      <c r="F49" s="40"/>
      <c r="G49" s="40"/>
      <c r="H49" s="48"/>
    </row>
    <row r="50" s="6" customFormat="1" ht="16" customHeight="1" spans="1:8">
      <c r="A50" s="23">
        <v>31</v>
      </c>
      <c r="B50" s="43" t="s">
        <v>104</v>
      </c>
      <c r="C50" s="38" t="s">
        <v>110</v>
      </c>
      <c r="D50" s="38" t="s">
        <v>106</v>
      </c>
      <c r="E50" s="40">
        <v>6</v>
      </c>
      <c r="F50" s="40"/>
      <c r="G50" s="40"/>
      <c r="H50" s="49"/>
    </row>
    <row r="51" s="6" customFormat="1" ht="16" customHeight="1" spans="1:8">
      <c r="A51" s="23">
        <v>32</v>
      </c>
      <c r="B51" s="43" t="s">
        <v>111</v>
      </c>
      <c r="C51" s="37" t="s">
        <v>112</v>
      </c>
      <c r="D51" s="38" t="s">
        <v>99</v>
      </c>
      <c r="E51" s="40">
        <v>20</v>
      </c>
      <c r="F51" s="40"/>
      <c r="G51" s="40"/>
      <c r="H51" s="50" t="str">
        <f>_xlfn.DISPIMG("ID_5541EC540FDA4E8098C6F4A4F7580ACF",1)</f>
        <v>=DISPIMG("ID_5541EC540FDA4E8098C6F4A4F7580ACF",1)</v>
      </c>
    </row>
    <row r="52" s="6" customFormat="1" ht="16" customHeight="1" spans="1:8">
      <c r="A52" s="23">
        <v>33</v>
      </c>
      <c r="B52" s="43" t="s">
        <v>113</v>
      </c>
      <c r="C52" s="37" t="s">
        <v>114</v>
      </c>
      <c r="D52" s="38" t="s">
        <v>27</v>
      </c>
      <c r="E52" s="40">
        <v>2</v>
      </c>
      <c r="F52" s="40"/>
      <c r="G52" s="40"/>
      <c r="H52" s="23" t="s">
        <v>49</v>
      </c>
    </row>
    <row r="53" s="6" customFormat="1" ht="16" customHeight="1" spans="1:8">
      <c r="A53" s="23">
        <v>34</v>
      </c>
      <c r="B53" s="43" t="s">
        <v>113</v>
      </c>
      <c r="C53" s="37" t="s">
        <v>115</v>
      </c>
      <c r="D53" s="38" t="s">
        <v>27</v>
      </c>
      <c r="E53" s="40">
        <v>2</v>
      </c>
      <c r="F53" s="40"/>
      <c r="G53" s="40"/>
      <c r="H53" s="23" t="s">
        <v>49</v>
      </c>
    </row>
    <row r="54" s="6" customFormat="1" ht="19" customHeight="1" spans="1:8">
      <c r="A54" s="23">
        <v>35</v>
      </c>
      <c r="B54" s="43" t="s">
        <v>116</v>
      </c>
      <c r="C54" s="38" t="s">
        <v>117</v>
      </c>
      <c r="D54" s="38" t="s">
        <v>27</v>
      </c>
      <c r="E54" s="40">
        <v>50</v>
      </c>
      <c r="F54" s="40"/>
      <c r="G54" s="40"/>
      <c r="H54" s="23" t="s">
        <v>49</v>
      </c>
    </row>
    <row r="55" s="6" customFormat="1" ht="21" customHeight="1" spans="1:8">
      <c r="A55" s="23">
        <v>36</v>
      </c>
      <c r="B55" s="43" t="s">
        <v>118</v>
      </c>
      <c r="C55" s="38" t="s">
        <v>119</v>
      </c>
      <c r="D55" s="38" t="s">
        <v>27</v>
      </c>
      <c r="E55" s="40">
        <v>5</v>
      </c>
      <c r="F55" s="40"/>
      <c r="G55" s="40"/>
      <c r="H55" s="50" t="str">
        <f>_xlfn.DISPIMG("ID_63316CD6950A409B8C6D928887CD8056",1)</f>
        <v>=DISPIMG("ID_63316CD6950A409B8C6D928887CD8056",1)</v>
      </c>
    </row>
    <row r="56" s="6" customFormat="1" ht="28" customHeight="1" spans="1:8">
      <c r="A56" s="23">
        <v>37</v>
      </c>
      <c r="B56" s="43" t="s">
        <v>120</v>
      </c>
      <c r="C56" s="38" t="s">
        <v>121</v>
      </c>
      <c r="D56" s="38" t="s">
        <v>36</v>
      </c>
      <c r="E56" s="40">
        <v>5</v>
      </c>
      <c r="F56" s="40"/>
      <c r="G56" s="40"/>
      <c r="H56" s="50" t="str">
        <f>_xlfn.DISPIMG("ID_4F7889623214481A8D5DC4886428EB8B",1)</f>
        <v>=DISPIMG("ID_4F7889623214481A8D5DC4886428EB8B",1)</v>
      </c>
    </row>
    <row r="57" s="6" customFormat="1" ht="19" customHeight="1" spans="1:8">
      <c r="A57" s="23">
        <v>38</v>
      </c>
      <c r="B57" s="43" t="s">
        <v>122</v>
      </c>
      <c r="C57" s="38" t="s">
        <v>123</v>
      </c>
      <c r="D57" s="38" t="s">
        <v>27</v>
      </c>
      <c r="E57" s="40">
        <v>5</v>
      </c>
      <c r="F57" s="40"/>
      <c r="G57" s="40"/>
      <c r="H57" s="50" t="s">
        <v>49</v>
      </c>
    </row>
    <row r="58" s="6" customFormat="1" ht="19" customHeight="1" spans="1:8">
      <c r="A58" s="23">
        <v>39</v>
      </c>
      <c r="B58" s="43" t="s">
        <v>124</v>
      </c>
      <c r="C58" s="43" t="s">
        <v>125</v>
      </c>
      <c r="D58" s="43" t="s">
        <v>58</v>
      </c>
      <c r="E58" s="40">
        <v>5</v>
      </c>
      <c r="F58" s="40"/>
      <c r="G58" s="40"/>
      <c r="H58" s="50" t="s">
        <v>49</v>
      </c>
    </row>
    <row r="59" s="1" customFormat="1" ht="19" customHeight="1" spans="1:8">
      <c r="A59" s="23">
        <v>40</v>
      </c>
      <c r="B59" s="43" t="s">
        <v>126</v>
      </c>
      <c r="C59" s="43" t="s">
        <v>127</v>
      </c>
      <c r="D59" s="43" t="s">
        <v>58</v>
      </c>
      <c r="E59" s="40">
        <v>10</v>
      </c>
      <c r="F59" s="40"/>
      <c r="G59" s="40"/>
      <c r="H59" s="50" t="s">
        <v>49</v>
      </c>
    </row>
    <row r="60" s="1" customFormat="1" ht="19" customHeight="1" spans="1:8">
      <c r="A60" s="23">
        <v>41</v>
      </c>
      <c r="B60" s="43" t="s">
        <v>128</v>
      </c>
      <c r="C60" s="43" t="s">
        <v>129</v>
      </c>
      <c r="D60" s="43" t="s">
        <v>27</v>
      </c>
      <c r="E60" s="40">
        <v>1</v>
      </c>
      <c r="F60" s="40"/>
      <c r="G60" s="40"/>
      <c r="H60" s="50" t="s">
        <v>49</v>
      </c>
    </row>
    <row r="61" s="1" customFormat="1" ht="19" customHeight="1" spans="1:8">
      <c r="A61" s="23">
        <v>42</v>
      </c>
      <c r="B61" s="43" t="s">
        <v>130</v>
      </c>
      <c r="C61" s="43" t="s">
        <v>131</v>
      </c>
      <c r="D61" s="43" t="s">
        <v>27</v>
      </c>
      <c r="E61" s="40">
        <v>10</v>
      </c>
      <c r="F61" s="40"/>
      <c r="G61" s="40"/>
      <c r="H61" s="50" t="s">
        <v>49</v>
      </c>
    </row>
    <row r="62" s="5" customFormat="1" ht="23" customHeight="1" spans="1:8">
      <c r="A62" s="23">
        <v>43</v>
      </c>
      <c r="B62" s="43" t="s">
        <v>132</v>
      </c>
      <c r="C62" s="38" t="s">
        <v>133</v>
      </c>
      <c r="D62" s="38" t="s">
        <v>134</v>
      </c>
      <c r="E62" s="40">
        <v>2</v>
      </c>
      <c r="F62" s="40"/>
      <c r="G62" s="40"/>
      <c r="H62" s="46" t="str">
        <f>_xlfn.DISPIMG("ID_1A22BFE3D1124AADB48ABBA6B917787D",1)</f>
        <v>=DISPIMG("ID_1A22BFE3D1124AADB48ABBA6B917787D",1)</v>
      </c>
    </row>
    <row r="63" s="5" customFormat="1" ht="29" customHeight="1" spans="1:8">
      <c r="A63" s="23">
        <v>44</v>
      </c>
      <c r="B63" s="43" t="s">
        <v>132</v>
      </c>
      <c r="C63" s="38" t="s">
        <v>135</v>
      </c>
      <c r="D63" s="38" t="s">
        <v>134</v>
      </c>
      <c r="E63" s="40">
        <v>1</v>
      </c>
      <c r="F63" s="40"/>
      <c r="G63" s="40"/>
      <c r="H63" s="46" t="str">
        <f>_xlfn.DISPIMG("ID_A84D948B6E2C4F068CF83113AA53EF28",1)</f>
        <v>=DISPIMG("ID_A84D948B6E2C4F068CF83113AA53EF28",1)</v>
      </c>
    </row>
    <row r="64" s="5" customFormat="1" ht="18" customHeight="1" spans="1:8">
      <c r="A64" s="23">
        <v>45</v>
      </c>
      <c r="B64" s="43" t="s">
        <v>136</v>
      </c>
      <c r="C64" s="43" t="s">
        <v>137</v>
      </c>
      <c r="D64" s="43" t="s">
        <v>52</v>
      </c>
      <c r="E64" s="40">
        <v>20</v>
      </c>
      <c r="F64" s="40"/>
      <c r="G64" s="40"/>
      <c r="H64" s="50" t="s">
        <v>138</v>
      </c>
    </row>
    <row r="65" s="5" customFormat="1" ht="25" customHeight="1" spans="1:8">
      <c r="A65" s="23">
        <v>46</v>
      </c>
      <c r="B65" s="43" t="s">
        <v>139</v>
      </c>
      <c r="C65" s="38" t="s">
        <v>140</v>
      </c>
      <c r="D65" s="38" t="s">
        <v>73</v>
      </c>
      <c r="E65" s="40">
        <v>2</v>
      </c>
      <c r="F65" s="40"/>
      <c r="G65" s="40"/>
      <c r="H65" s="50" t="s">
        <v>138</v>
      </c>
    </row>
    <row r="66" s="6" customFormat="1" ht="17" customHeight="1" spans="1:8">
      <c r="A66" s="23">
        <v>47</v>
      </c>
      <c r="B66" s="43" t="s">
        <v>141</v>
      </c>
      <c r="C66" s="51" t="s">
        <v>142</v>
      </c>
      <c r="D66" s="43" t="s">
        <v>65</v>
      </c>
      <c r="E66" s="40">
        <v>2</v>
      </c>
      <c r="F66" s="40"/>
      <c r="G66" s="40"/>
      <c r="H66" s="50" t="s">
        <v>138</v>
      </c>
    </row>
    <row r="67" s="7" customFormat="1" ht="25" customHeight="1" spans="1:8">
      <c r="A67" s="52">
        <v>48</v>
      </c>
      <c r="B67" s="53" t="s">
        <v>143</v>
      </c>
      <c r="C67" s="54" t="s">
        <v>144</v>
      </c>
      <c r="D67" s="54" t="s">
        <v>27</v>
      </c>
      <c r="E67" s="55">
        <v>36</v>
      </c>
      <c r="F67" s="55"/>
      <c r="G67" s="55"/>
      <c r="H67" s="56" t="s">
        <v>145</v>
      </c>
    </row>
    <row r="68" s="7" customFormat="1" ht="18" customHeight="1" spans="1:8">
      <c r="A68" s="52">
        <v>49</v>
      </c>
      <c r="B68" s="53" t="s">
        <v>146</v>
      </c>
      <c r="C68" s="57" t="s">
        <v>147</v>
      </c>
      <c r="D68" s="57" t="s">
        <v>22</v>
      </c>
      <c r="E68" s="55">
        <v>1</v>
      </c>
      <c r="F68" s="55"/>
      <c r="G68" s="55"/>
      <c r="H68" s="56" t="s">
        <v>145</v>
      </c>
    </row>
    <row r="69" s="8" customFormat="1" ht="18" customHeight="1" spans="1:8">
      <c r="A69" s="52">
        <v>50</v>
      </c>
      <c r="B69" s="43" t="s">
        <v>148</v>
      </c>
      <c r="C69" s="43" t="s">
        <v>149</v>
      </c>
      <c r="D69" s="43" t="s">
        <v>58</v>
      </c>
      <c r="E69" s="40">
        <v>10</v>
      </c>
      <c r="F69" s="40"/>
      <c r="G69" s="40"/>
      <c r="H69" s="46" t="s">
        <v>150</v>
      </c>
    </row>
    <row r="70" s="9" customFormat="1" ht="18" customHeight="1" spans="1:8">
      <c r="A70" s="58"/>
      <c r="B70" s="59" t="s">
        <v>39</v>
      </c>
      <c r="C70" s="60"/>
      <c r="D70" s="60"/>
      <c r="E70" s="58"/>
      <c r="F70" s="58"/>
      <c r="G70" s="58"/>
      <c r="H70" s="61"/>
    </row>
    <row r="71" s="1" customFormat="1" ht="16" customHeight="1" spans="1:8">
      <c r="A71" s="62">
        <v>1</v>
      </c>
      <c r="B71" s="24" t="s">
        <v>151</v>
      </c>
      <c r="C71" s="24" t="s">
        <v>152</v>
      </c>
      <c r="D71" s="24" t="s">
        <v>99</v>
      </c>
      <c r="E71" s="26">
        <v>10</v>
      </c>
      <c r="F71" s="26"/>
      <c r="G71" s="26"/>
      <c r="H71" s="23" t="s">
        <v>153</v>
      </c>
    </row>
    <row r="72" s="1" customFormat="1" ht="17" customHeight="1" spans="1:10">
      <c r="A72" s="62">
        <v>2</v>
      </c>
      <c r="B72" s="24" t="s">
        <v>154</v>
      </c>
      <c r="C72" s="24" t="s">
        <v>155</v>
      </c>
      <c r="D72" s="24" t="s">
        <v>13</v>
      </c>
      <c r="E72" s="26">
        <v>70</v>
      </c>
      <c r="F72" s="26"/>
      <c r="G72" s="26"/>
      <c r="H72" s="23" t="s">
        <v>153</v>
      </c>
      <c r="J72" s="67"/>
    </row>
    <row r="73" s="1" customFormat="1" ht="17" customHeight="1" spans="1:8">
      <c r="A73" s="62">
        <v>3</v>
      </c>
      <c r="B73" s="24" t="s">
        <v>156</v>
      </c>
      <c r="C73" s="24" t="s">
        <v>157</v>
      </c>
      <c r="D73" s="24" t="s">
        <v>99</v>
      </c>
      <c r="E73" s="26">
        <v>10</v>
      </c>
      <c r="F73" s="26"/>
      <c r="G73" s="26"/>
      <c r="H73" s="23" t="s">
        <v>153</v>
      </c>
    </row>
    <row r="74" s="1" customFormat="1" ht="17" customHeight="1" spans="1:8">
      <c r="A74" s="62">
        <v>4</v>
      </c>
      <c r="B74" s="24" t="s">
        <v>158</v>
      </c>
      <c r="C74" s="24" t="s">
        <v>159</v>
      </c>
      <c r="D74" s="24" t="s">
        <v>160</v>
      </c>
      <c r="E74" s="26">
        <v>500</v>
      </c>
      <c r="F74" s="26"/>
      <c r="G74" s="26"/>
      <c r="H74" s="23" t="s">
        <v>153</v>
      </c>
    </row>
    <row r="75" s="1" customFormat="1" ht="17" customHeight="1" spans="1:8">
      <c r="A75" s="62">
        <v>5</v>
      </c>
      <c r="B75" s="24" t="s">
        <v>161</v>
      </c>
      <c r="C75" s="24" t="s">
        <v>162</v>
      </c>
      <c r="D75" s="24" t="s">
        <v>163</v>
      </c>
      <c r="E75" s="26">
        <v>10</v>
      </c>
      <c r="F75" s="26"/>
      <c r="G75" s="26"/>
      <c r="H75" s="23" t="s">
        <v>153</v>
      </c>
    </row>
    <row r="76" s="1" customFormat="1" ht="17" customHeight="1" spans="1:8">
      <c r="A76" s="62">
        <v>6</v>
      </c>
      <c r="B76" s="24" t="s">
        <v>164</v>
      </c>
      <c r="C76" s="24" t="s">
        <v>165</v>
      </c>
      <c r="D76" s="24" t="s">
        <v>27</v>
      </c>
      <c r="E76" s="26">
        <v>40</v>
      </c>
      <c r="F76" s="26"/>
      <c r="G76" s="26"/>
      <c r="H76" s="23" t="s">
        <v>153</v>
      </c>
    </row>
    <row r="77" s="1" customFormat="1" ht="18" customHeight="1" spans="1:8">
      <c r="A77" s="62">
        <v>7</v>
      </c>
      <c r="B77" s="24" t="s">
        <v>166</v>
      </c>
      <c r="C77" s="24" t="s">
        <v>167</v>
      </c>
      <c r="D77" s="24" t="s">
        <v>99</v>
      </c>
      <c r="E77" s="26">
        <v>20</v>
      </c>
      <c r="F77" s="26"/>
      <c r="G77" s="26"/>
      <c r="H77" s="23" t="s">
        <v>153</v>
      </c>
    </row>
    <row r="78" s="1" customFormat="1" ht="15" customHeight="1" spans="1:8">
      <c r="A78" s="62">
        <v>9</v>
      </c>
      <c r="B78" s="24" t="s">
        <v>168</v>
      </c>
      <c r="C78" s="24" t="s">
        <v>169</v>
      </c>
      <c r="D78" s="24" t="s">
        <v>170</v>
      </c>
      <c r="E78" s="26">
        <v>100</v>
      </c>
      <c r="F78" s="26"/>
      <c r="G78" s="26"/>
      <c r="H78" s="23" t="str">
        <f>_xlfn.DISPIMG("ID_BB018E2B722D4C46A0BF67DCDB1E244E",1)</f>
        <v>=DISPIMG("ID_BB018E2B722D4C46A0BF67DCDB1E244E",1)</v>
      </c>
    </row>
    <row r="79" s="1" customFormat="1" ht="15" customHeight="1" spans="1:8">
      <c r="A79" s="62">
        <v>10</v>
      </c>
      <c r="B79" s="24" t="s">
        <v>171</v>
      </c>
      <c r="C79" s="24" t="s">
        <v>172</v>
      </c>
      <c r="D79" s="24" t="s">
        <v>170</v>
      </c>
      <c r="E79" s="26">
        <v>100</v>
      </c>
      <c r="F79" s="26"/>
      <c r="G79" s="26"/>
      <c r="H79" s="23" t="str">
        <f>_xlfn.DISPIMG("ID_CC5ED5CA30DE42C0B25BA52DFC2DB456",1)</f>
        <v>=DISPIMG("ID_CC5ED5CA30DE42C0B25BA52DFC2DB456",1)</v>
      </c>
    </row>
    <row r="80" s="1" customFormat="1" ht="15" customHeight="1" spans="1:8">
      <c r="A80" s="62">
        <v>11</v>
      </c>
      <c r="B80" s="24" t="s">
        <v>173</v>
      </c>
      <c r="C80" s="24" t="s">
        <v>174</v>
      </c>
      <c r="D80" s="24" t="s">
        <v>27</v>
      </c>
      <c r="E80" s="26">
        <v>30</v>
      </c>
      <c r="F80" s="26"/>
      <c r="G80" s="26"/>
      <c r="H80" s="23" t="str">
        <f>_xlfn.DISPIMG("ID_56065DE14F4E490995A60FDF745FDD88",1)</f>
        <v>=DISPIMG("ID_56065DE14F4E490995A60FDF745FDD88",1)</v>
      </c>
    </row>
    <row r="81" s="1" customFormat="1" ht="24" customHeight="1" spans="1:8">
      <c r="A81" s="62">
        <v>12</v>
      </c>
      <c r="B81" s="24" t="s">
        <v>175</v>
      </c>
      <c r="C81" s="24" t="s">
        <v>176</v>
      </c>
      <c r="D81" s="24" t="s">
        <v>42</v>
      </c>
      <c r="E81" s="26">
        <v>7</v>
      </c>
      <c r="F81" s="26"/>
      <c r="G81" s="26"/>
      <c r="H81" s="23" t="str">
        <f>_xlfn.DISPIMG("ID_21A0E52B675E41D5B33DA60FAE5EC5D3",1)</f>
        <v>=DISPIMG("ID_21A0E52B675E41D5B33DA60FAE5EC5D3",1)</v>
      </c>
    </row>
    <row r="82" s="1" customFormat="1" ht="17" customHeight="1" spans="1:8">
      <c r="A82" s="62">
        <v>13</v>
      </c>
      <c r="B82" s="24" t="s">
        <v>177</v>
      </c>
      <c r="C82" s="24" t="s">
        <v>178</v>
      </c>
      <c r="D82" s="24" t="s">
        <v>27</v>
      </c>
      <c r="E82" s="26">
        <v>3</v>
      </c>
      <c r="F82" s="26"/>
      <c r="G82" s="26"/>
      <c r="H82" s="23" t="str">
        <f>_xlfn.DISPIMG("ID_B6D086845D874F128FAC604E99F27131",1)</f>
        <v>=DISPIMG("ID_B6D086845D874F128FAC604E99F27131",1)</v>
      </c>
    </row>
    <row r="83" s="10" customFormat="1" spans="1:8">
      <c r="A83" s="63"/>
      <c r="B83" s="64" t="s">
        <v>179</v>
      </c>
      <c r="C83" s="64"/>
      <c r="D83" s="64"/>
      <c r="E83" s="63"/>
      <c r="F83" s="63"/>
      <c r="G83" s="65"/>
      <c r="H83" s="61"/>
    </row>
    <row r="84" s="10" customFormat="1" ht="17" customHeight="1" spans="1:8">
      <c r="A84" s="64"/>
      <c r="B84" s="64" t="s">
        <v>180</v>
      </c>
      <c r="C84" s="64"/>
      <c r="D84" s="64"/>
      <c r="E84" s="64"/>
      <c r="F84" s="64"/>
      <c r="G84" s="65"/>
      <c r="H84" s="61"/>
    </row>
    <row r="85" spans="1:8">
      <c r="A85" s="66" t="s">
        <v>181</v>
      </c>
      <c r="B85" s="66"/>
      <c r="C85" s="66"/>
      <c r="D85" s="66"/>
      <c r="E85" s="66"/>
      <c r="F85" s="66"/>
      <c r="G85" s="66"/>
      <c r="H85" s="66"/>
    </row>
    <row r="86" s="11" customFormat="1" spans="1:8">
      <c r="A86"/>
      <c r="B86" s="12"/>
      <c r="C86" s="12"/>
      <c r="D86" s="12"/>
      <c r="E86" s="13"/>
      <c r="F86" s="13"/>
      <c r="G86"/>
      <c r="H86"/>
    </row>
    <row r="87" ht="28" customHeight="1" spans="1:8">
      <c r="A87" s="66" t="s">
        <v>182</v>
      </c>
      <c r="B87" s="66"/>
      <c r="C87" s="66"/>
      <c r="D87" s="66"/>
      <c r="E87" s="66"/>
      <c r="F87" s="66"/>
      <c r="G87" s="66"/>
      <c r="H87" s="66"/>
    </row>
    <row r="89" spans="1:8">
      <c r="A89" s="66" t="s">
        <v>183</v>
      </c>
      <c r="B89" s="66"/>
      <c r="C89" s="66"/>
      <c r="D89" s="66"/>
      <c r="E89" s="66"/>
      <c r="F89" s="66"/>
      <c r="G89" s="66"/>
      <c r="H89" s="66"/>
    </row>
    <row r="91" spans="1:8">
      <c r="A91" s="66" t="s">
        <v>184</v>
      </c>
      <c r="B91" s="66"/>
      <c r="C91" s="66"/>
      <c r="D91" s="66"/>
      <c r="E91" s="66"/>
      <c r="F91" s="66"/>
      <c r="G91" s="66"/>
      <c r="H91" s="66"/>
    </row>
  </sheetData>
  <mergeCells count="7">
    <mergeCell ref="A2:H2"/>
    <mergeCell ref="A3:B3"/>
    <mergeCell ref="A85:H85"/>
    <mergeCell ref="A87:H87"/>
    <mergeCell ref="A89:H89"/>
    <mergeCell ref="A91:H91"/>
    <mergeCell ref="H46:H50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非集采物耗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Z</cp:lastModifiedBy>
  <dcterms:created xsi:type="dcterms:W3CDTF">2006-09-16T00:00:00Z</dcterms:created>
  <dcterms:modified xsi:type="dcterms:W3CDTF">2025-04-02T15:47:30Z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6F298BAF3D964A8BB648EA3C4CD6CBA6_13</vt:lpwstr>
  </property>
</Properties>
</file>