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<sst xmlns="http://schemas.openxmlformats.org/spreadsheetml/2006/main" count="71" uniqueCount="53">
  <si>
    <t>附件1.慈湖路校区和喀湖路校区微机室及实验室安装费用明细</t>
  </si>
  <si>
    <t>序号</t>
  </si>
  <si>
    <t>项目名称</t>
  </si>
  <si>
    <t>单位</t>
  </si>
  <si>
    <t>数量</t>
  </si>
  <si>
    <t>单价
（元/间）</t>
  </si>
  <si>
    <t>总价
（元）</t>
  </si>
  <si>
    <t>备注</t>
  </si>
  <si>
    <t>慈湖路校区中、小学部6间微机室移机及安装费</t>
  </si>
  <si>
    <t>间</t>
  </si>
  <si>
    <r>
      <rPr>
        <sz val="12"/>
        <color theme="1"/>
        <rFont val="方正仿宋_GBK"/>
        <charset val="134"/>
      </rPr>
      <t>费用包含移机和安装过程中产生的网线、</t>
    </r>
    <r>
      <rPr>
        <sz val="12"/>
        <color theme="1"/>
        <rFont val="Times New Roman"/>
        <charset val="134"/>
      </rPr>
      <t>RVV</t>
    </r>
    <r>
      <rPr>
        <sz val="12"/>
        <color theme="1"/>
        <rFont val="方正仿宋_GBK"/>
        <charset val="134"/>
      </rPr>
      <t>线、</t>
    </r>
    <r>
      <rPr>
        <sz val="12"/>
        <color theme="1"/>
        <rFont val="Times New Roman"/>
        <charset val="134"/>
      </rPr>
      <t>10</t>
    </r>
    <r>
      <rPr>
        <sz val="12"/>
        <color theme="1"/>
        <rFont val="方正仿宋_GBK"/>
        <charset val="134"/>
      </rPr>
      <t>平方电源线、金属桥架、插板、六类水晶头、网络布线、强电布线等所需的材料费及辅材费、人工费、运输费、安装费、税费等所有费用。
质保期一年。</t>
    </r>
  </si>
  <si>
    <t>慈湖路校区小学部3间科学实验室、1间书法教室、1间心理教室拆除及安装费</t>
  </si>
  <si>
    <t>费用包含原设备及桌椅的拆除费及新实验室安装过程中产生连接件材料费、辅材费、人工费、运输费、安装费、税费等所有费用。
质保期一年。</t>
  </si>
  <si>
    <t>喀湖路校区1间微机室移机及安装费</t>
  </si>
  <si>
    <r>
      <t>费用包含移机和安装过程中产生的防静电地板更换、网线、</t>
    </r>
    <r>
      <rPr>
        <sz val="12"/>
        <color theme="1"/>
        <rFont val="Times New Roman"/>
        <charset val="134"/>
      </rPr>
      <t>RVV</t>
    </r>
    <r>
      <rPr>
        <sz val="12"/>
        <color theme="1"/>
        <rFont val="方正仿宋_GBK"/>
        <charset val="134"/>
      </rPr>
      <t>线、</t>
    </r>
    <r>
      <rPr>
        <sz val="12"/>
        <color theme="1"/>
        <rFont val="Times New Roman"/>
        <charset val="134"/>
      </rPr>
      <t>10</t>
    </r>
    <r>
      <rPr>
        <sz val="12"/>
        <color theme="1"/>
        <rFont val="方正仿宋_GBK"/>
        <charset val="134"/>
      </rPr>
      <t>平方电源线、金属桥架、插板、六类水晶头、网络布线、强电布线等所需的材料费及辅材费、人工费、运输费、安装费、税费等所有费用。
质保期一年。</t>
    </r>
  </si>
  <si>
    <t>合    计</t>
  </si>
  <si>
    <t>主要领导：</t>
  </si>
  <si>
    <t>经办人：</t>
  </si>
  <si>
    <t>财务：</t>
  </si>
  <si>
    <t>计算机房、实验室安装费用清单</t>
  </si>
  <si>
    <t>名称</t>
  </si>
  <si>
    <t>单价</t>
  </si>
  <si>
    <t>总价</t>
  </si>
  <si>
    <t>一、计算机室6间</t>
  </si>
  <si>
    <t>六类网线</t>
  </si>
  <si>
    <t>箱</t>
  </si>
  <si>
    <t>RVV线</t>
  </si>
  <si>
    <t>米</t>
  </si>
  <si>
    <t>10平方电源线</t>
  </si>
  <si>
    <t>金属桥架</t>
  </si>
  <si>
    <t>插板</t>
  </si>
  <si>
    <t>个</t>
  </si>
  <si>
    <t>六类水晶头</t>
  </si>
  <si>
    <t>盒</t>
  </si>
  <si>
    <t>辅材</t>
  </si>
  <si>
    <t>批</t>
  </si>
  <si>
    <t>网络布线</t>
  </si>
  <si>
    <t>强电布线</t>
  </si>
  <si>
    <t>小计</t>
  </si>
  <si>
    <t>税</t>
  </si>
  <si>
    <t>单间小计</t>
  </si>
  <si>
    <t>六间合计</t>
  </si>
  <si>
    <t>二、实验室4间</t>
  </si>
  <si>
    <t>连接件一通</t>
  </si>
  <si>
    <t>带升降脚垫</t>
  </si>
  <si>
    <t>连接件二通</t>
  </si>
  <si>
    <t>连接件三通</t>
  </si>
  <si>
    <t>五金辅材</t>
  </si>
  <si>
    <t>材料小计</t>
  </si>
  <si>
    <t>安装费</t>
  </si>
  <si>
    <t>四间合计</t>
  </si>
  <si>
    <t>二项合计</t>
  </si>
  <si>
    <t>质保一年、含税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</si>
</sst>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b/>
      <sz val="14"/>
      <color theme="1"/>
      <name val="宋体"/>
      <charset val="134"/>
      <scheme val="minor"/>
    </font>
    <font>
      <b/>
      <sz val="11"/>
      <color theme="1"/>
      <name val="宋体"/>
      <charset val="134"/>
      <scheme val="minor"/>
    </font>
    <font>
      <sz val="10"/>
      <color theme="1"/>
      <name val="宋体"/>
      <charset val="134"/>
      <scheme val="minor"/>
    </font>
    <font>
      <b/>
      <sz val="10"/>
      <color theme="1"/>
      <name val="宋体"/>
      <charset val="134"/>
      <scheme val="minor"/>
    </font>
    <font>
      <sz val="11"/>
      <color theme="1"/>
      <name val="宋体"/>
      <charset val="134"/>
      <scheme val="minor"/>
    </font>
    <font>
      <b/>
      <sz val="14"/>
      <color theme="1"/>
      <name val="宋体"/>
      <charset val="134"/>
      <scheme val="minor"/>
    </font>
    <font>
      <sz val="12"/>
      <color theme="1"/>
      <name val="方正仿宋_GBK"/>
      <charset val="134"/>
    </font>
    <font>
      <sz val="12"/>
      <color theme="1"/>
      <name val="Times New Roman"/>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9">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center" vertical="center"/>
    </xf>
    <xf numFmtId="9" fontId="3" fillId="0" borderId="1" xfId="0" applyNumberFormat="1"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NumberFormat="1" applyBorder="1" applyAlignment="1">
      <alignment horizontal="center" vertical="center"/>
    </xf>
    <xf numFmtId="176" fontId="2" fillId="0" borderId="1" xfId="0" applyNumberFormat="1" applyFont="1" applyBorder="1" applyAlignment="1">
      <alignment horizontal="center" vertical="center"/>
    </xf>
    <xf numFmtId="0" fontId="5" fillId="0" borderId="1" xfId="0" applyFont="1" applyBorder="1" applyAlignment="1">
      <alignment horizontal="left" vertical="center"/>
    </xf>
    <xf numFmtId="0" fontId="0" fillId="0" borderId="1" xfId="0" applyBorder="1" applyAlignment="1">
      <alignment horizontal="left" vertical="center"/>
    </xf>
    <xf numFmtId="0" fontId="6"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horizontal="left" vertical="center" wrapText="1"/>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7" fillId="0" borderId="0" xfId="0" applyFont="1" applyBorder="1" applyAlignment="1">
      <alignment horizontal="left" vertical="center"/>
    </xf>
    <xf numFmtId="0" fontId="8" fillId="0" borderId="0" xfId="0" applyFont="1" applyBorder="1" applyAlignment="1">
      <alignment horizontal="left"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8" fillId="0" borderId="0"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tabSelected="1" workbookViewId="0">
      <selection activeCell="A1" sqref="A1:G1"/>
    </sheetView>
  </sheetViews>
  <sheetFormatPr defaultColWidth="9" defaultRowHeight="13.5" outlineLevelCol="6"/>
  <cols>
    <col min="1" max="1" width="6.25" customWidth="1"/>
    <col min="2" max="2" width="23.25" customWidth="1"/>
    <col min="3" max="4" width="6.625" customWidth="1"/>
    <col min="5" max="5" width="11.875" customWidth="1"/>
    <col min="6" max="6" width="9.125"/>
    <col min="7" max="7" width="25.125" customWidth="1"/>
  </cols>
  <sheetData>
    <row r="1" customFormat="1" ht="46" customHeight="1" spans="1:7">
      <c r="A1" s="21" t="s">
        <v>0</v>
      </c>
      <c r="B1" s="21"/>
      <c r="C1" s="21"/>
      <c r="D1" s="21"/>
      <c r="E1" s="21"/>
      <c r="F1" s="21"/>
      <c r="G1" s="21"/>
    </row>
    <row r="2" ht="42" customHeight="1" spans="1:7">
      <c r="A2" s="22" t="s">
        <v>1</v>
      </c>
      <c r="B2" s="22" t="s">
        <v>2</v>
      </c>
      <c r="C2" s="22" t="s">
        <v>3</v>
      </c>
      <c r="D2" s="22" t="s">
        <v>4</v>
      </c>
      <c r="E2" s="23" t="s">
        <v>5</v>
      </c>
      <c r="F2" s="23" t="s">
        <v>6</v>
      </c>
      <c r="G2" s="22" t="s">
        <v>7</v>
      </c>
    </row>
    <row r="3" ht="143" customHeight="1" spans="1:7">
      <c r="A3" s="24">
        <v>1</v>
      </c>
      <c r="B3" s="23" t="s">
        <v>8</v>
      </c>
      <c r="C3" s="22" t="s">
        <v>9</v>
      </c>
      <c r="D3" s="24">
        <v>6</v>
      </c>
      <c r="E3" s="24">
        <v>17150</v>
      </c>
      <c r="F3" s="24">
        <f>D3*E3</f>
        <v>102900</v>
      </c>
      <c r="G3" s="25" t="s">
        <v>10</v>
      </c>
    </row>
    <row r="4" customFormat="1" ht="125" customHeight="1" spans="1:7">
      <c r="A4" s="24">
        <v>2</v>
      </c>
      <c r="B4" s="23" t="s">
        <v>11</v>
      </c>
      <c r="C4" s="22" t="s">
        <v>9</v>
      </c>
      <c r="D4" s="24">
        <v>5</v>
      </c>
      <c r="E4" s="24">
        <v>3600</v>
      </c>
      <c r="F4" s="24">
        <f>D4*E4</f>
        <v>18000</v>
      </c>
      <c r="G4" s="25" t="s">
        <v>12</v>
      </c>
    </row>
    <row r="5" customFormat="1" ht="166" customHeight="1" spans="1:7">
      <c r="A5" s="26">
        <v>3</v>
      </c>
      <c r="B5" s="23" t="s">
        <v>13</v>
      </c>
      <c r="C5" s="22" t="s">
        <v>9</v>
      </c>
      <c r="D5" s="24">
        <v>1</v>
      </c>
      <c r="E5" s="24">
        <v>29100</v>
      </c>
      <c r="F5" s="24">
        <v>29100</v>
      </c>
      <c r="G5" s="25" t="s">
        <v>14</v>
      </c>
    </row>
    <row r="6" customFormat="1" ht="25" customHeight="1" spans="1:7">
      <c r="A6" s="27" t="s">
        <v>15</v>
      </c>
      <c r="B6" s="28"/>
      <c r="C6" s="29"/>
      <c r="D6" s="29"/>
      <c r="E6" s="29"/>
      <c r="F6" s="30">
        <f>F3+F4+F5</f>
        <v>150000</v>
      </c>
      <c r="G6" s="31"/>
    </row>
    <row r="7" customFormat="1" ht="39" customHeight="1" spans="1:7">
      <c r="A7" s="32" t="s">
        <v>16</v>
      </c>
      <c r="B7" s="33"/>
      <c r="C7" s="34" t="s">
        <v>17</v>
      </c>
      <c r="D7" s="35"/>
      <c r="E7" s="36" t="s">
        <v>18</v>
      </c>
      <c r="F7" s="37"/>
      <c r="G7" s="38"/>
    </row>
    <row r="8" ht="25" customHeight="1"/>
    <row r="9" ht="25" customHeight="1"/>
    <row r="10" ht="25" customHeight="1"/>
    <row r="11" ht="25" customHeight="1"/>
    <row r="12" ht="25" customHeight="1"/>
    <row r="13" ht="25" customHeight="1"/>
    <row r="14" ht="25" customHeight="1"/>
    <row r="15" ht="25" customHeight="1"/>
    <row r="16" ht="25" customHeight="1"/>
    <row r="17" ht="33" customHeight="1"/>
    <row r="18" ht="25" customHeight="1"/>
    <row r="19" ht="25" customHeight="1"/>
    <row r="20" ht="25" customHeight="1"/>
    <row r="21" ht="25" customHeight="1"/>
    <row r="22" ht="25" customHeight="1"/>
    <row r="23" ht="25" customHeight="1"/>
    <row r="24" ht="25" customHeight="1"/>
    <row r="25" ht="25" customHeight="1"/>
    <row r="26" ht="25" customHeight="1"/>
    <row r="27" ht="41" customHeight="1"/>
    <row r="28" ht="20.1" customHeight="1"/>
  </sheetData>
  <mergeCells count="5">
    <mergeCell ref="A1:G1"/>
    <mergeCell ref="A6:B6"/>
    <mergeCell ref="A7:B7"/>
    <mergeCell ref="C7:D7"/>
    <mergeCell ref="E7:F7"/>
  </mergeCells>
  <pageMargins left="0.629861111111111" right="0.35416666666666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C28" sqref="C28"/>
    </sheetView>
  </sheetViews>
  <sheetFormatPr defaultColWidth="9" defaultRowHeight="13.5" outlineLevelCol="6"/>
  <cols>
    <col min="1" max="1" width="9" style="2"/>
    <col min="2" max="2" width="11.75" style="2" customWidth="1"/>
    <col min="3" max="4" width="9" style="2"/>
    <col min="5" max="5" width="9.5" style="2" customWidth="1"/>
    <col min="6" max="6" width="12.75" style="2" customWidth="1"/>
  </cols>
  <sheetData>
    <row r="1" ht="20.1" customHeight="1" spans="1:6">
      <c r="A1" s="3" t="s">
        <v>19</v>
      </c>
      <c r="B1" s="3"/>
      <c r="C1" s="3"/>
      <c r="D1" s="3"/>
      <c r="E1" s="3"/>
      <c r="F1" s="3"/>
    </row>
    <row r="2" ht="20.1" customHeight="1" spans="1:7">
      <c r="A2" s="4" t="s">
        <v>1</v>
      </c>
      <c r="B2" s="4" t="s">
        <v>20</v>
      </c>
      <c r="C2" s="4" t="s">
        <v>3</v>
      </c>
      <c r="D2" s="4" t="s">
        <v>4</v>
      </c>
      <c r="E2" s="4" t="s">
        <v>21</v>
      </c>
      <c r="F2" s="4" t="s">
        <v>22</v>
      </c>
      <c r="G2" s="2"/>
    </row>
    <row r="3" ht="20.1" customHeight="1" spans="1:7">
      <c r="A3" s="5" t="s">
        <v>23</v>
      </c>
      <c r="B3" s="6"/>
      <c r="C3" s="4"/>
      <c r="D3" s="4"/>
      <c r="E3" s="4"/>
      <c r="F3" s="4"/>
      <c r="G3" s="2"/>
    </row>
    <row r="4" ht="20.1" customHeight="1" spans="1:6">
      <c r="A4" s="7">
        <v>1</v>
      </c>
      <c r="B4" s="7" t="s">
        <v>24</v>
      </c>
      <c r="C4" s="7" t="s">
        <v>25</v>
      </c>
      <c r="D4" s="7">
        <v>4</v>
      </c>
      <c r="E4" s="7">
        <v>590</v>
      </c>
      <c r="F4" s="7">
        <f t="shared" ref="F4:F12" si="0">E4*D4</f>
        <v>2360</v>
      </c>
    </row>
    <row r="5" ht="20.1" customHeight="1" spans="1:6">
      <c r="A5" s="7">
        <v>2</v>
      </c>
      <c r="B5" s="7" t="s">
        <v>26</v>
      </c>
      <c r="C5" s="7" t="s">
        <v>27</v>
      </c>
      <c r="D5" s="7">
        <v>160</v>
      </c>
      <c r="E5" s="7">
        <v>10</v>
      </c>
      <c r="F5" s="7">
        <f t="shared" si="0"/>
        <v>1600</v>
      </c>
    </row>
    <row r="6" ht="20.1" customHeight="1" spans="1:6">
      <c r="A6" s="7">
        <v>3</v>
      </c>
      <c r="B6" s="7" t="s">
        <v>28</v>
      </c>
      <c r="C6" s="7" t="s">
        <v>27</v>
      </c>
      <c r="D6" s="7">
        <v>70</v>
      </c>
      <c r="E6" s="7">
        <v>10</v>
      </c>
      <c r="F6" s="7">
        <f t="shared" si="0"/>
        <v>700</v>
      </c>
    </row>
    <row r="7" ht="20.1" customHeight="1" spans="1:6">
      <c r="A7" s="7">
        <v>4</v>
      </c>
      <c r="B7" s="7" t="s">
        <v>29</v>
      </c>
      <c r="C7" s="7" t="s">
        <v>27</v>
      </c>
      <c r="D7" s="7">
        <v>60</v>
      </c>
      <c r="E7" s="7">
        <v>26</v>
      </c>
      <c r="F7" s="7">
        <f t="shared" si="0"/>
        <v>1560</v>
      </c>
    </row>
    <row r="8" ht="20.1" customHeight="1" spans="1:6">
      <c r="A8" s="7">
        <v>5</v>
      </c>
      <c r="B8" s="7" t="s">
        <v>30</v>
      </c>
      <c r="C8" s="7" t="s">
        <v>31</v>
      </c>
      <c r="D8" s="7">
        <v>28</v>
      </c>
      <c r="E8" s="7">
        <v>28</v>
      </c>
      <c r="F8" s="7">
        <f t="shared" si="0"/>
        <v>784</v>
      </c>
    </row>
    <row r="9" ht="20.1" customHeight="1" spans="1:6">
      <c r="A9" s="7">
        <v>6</v>
      </c>
      <c r="B9" s="7" t="s">
        <v>32</v>
      </c>
      <c r="C9" s="7" t="s">
        <v>33</v>
      </c>
      <c r="D9" s="7">
        <v>1</v>
      </c>
      <c r="E9" s="7">
        <v>80</v>
      </c>
      <c r="F9" s="7">
        <f t="shared" si="0"/>
        <v>80</v>
      </c>
    </row>
    <row r="10" ht="20.1" customHeight="1" spans="1:6">
      <c r="A10" s="7">
        <v>7</v>
      </c>
      <c r="B10" s="7" t="s">
        <v>34</v>
      </c>
      <c r="C10" s="7" t="s">
        <v>35</v>
      </c>
      <c r="D10" s="7">
        <v>1</v>
      </c>
      <c r="E10" s="7">
        <v>400</v>
      </c>
      <c r="F10" s="7">
        <f t="shared" si="0"/>
        <v>400</v>
      </c>
    </row>
    <row r="11" ht="20.1" customHeight="1" spans="1:6">
      <c r="A11" s="7">
        <v>8</v>
      </c>
      <c r="B11" s="7" t="s">
        <v>36</v>
      </c>
      <c r="C11" s="7" t="s">
        <v>31</v>
      </c>
      <c r="D11" s="7">
        <v>55</v>
      </c>
      <c r="E11" s="7">
        <v>75</v>
      </c>
      <c r="F11" s="7">
        <f t="shared" si="0"/>
        <v>4125</v>
      </c>
    </row>
    <row r="12" ht="20.1" customHeight="1" spans="1:6">
      <c r="A12" s="7">
        <v>9</v>
      </c>
      <c r="B12" s="7" t="s">
        <v>37</v>
      </c>
      <c r="C12" s="7" t="s">
        <v>31</v>
      </c>
      <c r="D12" s="7">
        <v>55</v>
      </c>
      <c r="E12" s="7">
        <v>75</v>
      </c>
      <c r="F12" s="7">
        <f t="shared" si="0"/>
        <v>4125</v>
      </c>
    </row>
    <row r="13" ht="20.1" customHeight="1" spans="1:6">
      <c r="A13" s="7" t="s">
        <v>38</v>
      </c>
      <c r="B13" s="7"/>
      <c r="C13" s="7"/>
      <c r="D13" s="7"/>
      <c r="E13" s="7"/>
      <c r="F13" s="7">
        <f>SUM(F4:F12)</f>
        <v>15734</v>
      </c>
    </row>
    <row r="14" ht="20.1" customHeight="1" spans="1:6">
      <c r="A14" s="7"/>
      <c r="B14" s="7" t="s">
        <v>39</v>
      </c>
      <c r="C14" s="7"/>
      <c r="D14" s="7"/>
      <c r="E14" s="8">
        <v>0.09</v>
      </c>
      <c r="F14" s="7">
        <f>F13*E14</f>
        <v>1416.06</v>
      </c>
    </row>
    <row r="15" ht="20.1" customHeight="1" spans="1:6">
      <c r="A15" s="7" t="s">
        <v>40</v>
      </c>
      <c r="B15" s="7"/>
      <c r="C15" s="7"/>
      <c r="D15" s="7"/>
      <c r="E15" s="8"/>
      <c r="F15" s="7">
        <f>F13+F14</f>
        <v>17150.06</v>
      </c>
    </row>
    <row r="16" ht="20.1" customHeight="1" spans="1:6">
      <c r="A16" s="9" t="s">
        <v>41</v>
      </c>
      <c r="B16" s="10"/>
      <c r="C16" s="7"/>
      <c r="D16" s="7">
        <v>6</v>
      </c>
      <c r="E16" s="11">
        <f>F15</f>
        <v>17150.06</v>
      </c>
      <c r="F16" s="12">
        <f t="shared" ref="F16:F23" si="1">D16*E16</f>
        <v>102900.36</v>
      </c>
    </row>
    <row r="17" ht="20.1" customHeight="1" spans="1:6">
      <c r="A17" s="13" t="s">
        <v>42</v>
      </c>
      <c r="B17" s="10"/>
      <c r="C17" s="7"/>
      <c r="D17" s="7"/>
      <c r="E17" s="8"/>
      <c r="F17" s="7"/>
    </row>
    <row r="18" ht="20.1" customHeight="1" spans="1:6">
      <c r="A18" s="7">
        <v>1</v>
      </c>
      <c r="B18" s="7" t="s">
        <v>43</v>
      </c>
      <c r="C18" s="7" t="s">
        <v>44</v>
      </c>
      <c r="D18" s="7">
        <v>32</v>
      </c>
      <c r="E18" s="11">
        <v>4</v>
      </c>
      <c r="F18" s="7">
        <f t="shared" si="1"/>
        <v>128</v>
      </c>
    </row>
    <row r="19" ht="20.1" customHeight="1" spans="1:6">
      <c r="A19" s="7">
        <v>2</v>
      </c>
      <c r="B19" s="7" t="s">
        <v>45</v>
      </c>
      <c r="C19" s="7" t="s">
        <v>44</v>
      </c>
      <c r="D19" s="7">
        <v>42</v>
      </c>
      <c r="E19" s="11">
        <v>5</v>
      </c>
      <c r="F19" s="7">
        <f t="shared" si="1"/>
        <v>210</v>
      </c>
    </row>
    <row r="20" ht="20.1" customHeight="1" spans="1:6">
      <c r="A20" s="7">
        <v>3</v>
      </c>
      <c r="B20" s="7" t="s">
        <v>46</v>
      </c>
      <c r="C20" s="7" t="s">
        <v>44</v>
      </c>
      <c r="D20" s="7">
        <v>120</v>
      </c>
      <c r="E20" s="11">
        <v>6</v>
      </c>
      <c r="F20" s="7">
        <f t="shared" si="1"/>
        <v>720</v>
      </c>
    </row>
    <row r="21" ht="20.1" customHeight="1" spans="1:6">
      <c r="A21" s="7">
        <v>4</v>
      </c>
      <c r="B21" s="7" t="s">
        <v>45</v>
      </c>
      <c r="C21" s="7" t="s">
        <v>31</v>
      </c>
      <c r="D21" s="7">
        <v>104</v>
      </c>
      <c r="E21" s="11">
        <v>4</v>
      </c>
      <c r="F21" s="7">
        <f t="shared" si="1"/>
        <v>416</v>
      </c>
    </row>
    <row r="22" ht="20.1" customHeight="1" spans="1:6">
      <c r="A22" s="7">
        <v>5</v>
      </c>
      <c r="B22" s="7" t="s">
        <v>46</v>
      </c>
      <c r="C22" s="7" t="s">
        <v>31</v>
      </c>
      <c r="D22" s="7">
        <v>104</v>
      </c>
      <c r="E22" s="11">
        <v>5</v>
      </c>
      <c r="F22" s="7">
        <f t="shared" si="1"/>
        <v>520</v>
      </c>
    </row>
    <row r="23" ht="20.1" customHeight="1" spans="1:6">
      <c r="A23" s="7">
        <v>6</v>
      </c>
      <c r="B23" s="7" t="s">
        <v>47</v>
      </c>
      <c r="C23" s="7" t="s">
        <v>35</v>
      </c>
      <c r="D23" s="7">
        <v>1</v>
      </c>
      <c r="E23" s="11">
        <v>600</v>
      </c>
      <c r="F23" s="7">
        <f t="shared" si="1"/>
        <v>600</v>
      </c>
    </row>
    <row r="24" ht="20.1" customHeight="1" spans="1:6">
      <c r="A24" s="7" t="s">
        <v>48</v>
      </c>
      <c r="B24" s="7"/>
      <c r="C24" s="7"/>
      <c r="D24" s="7"/>
      <c r="E24" s="11"/>
      <c r="F24" s="7">
        <f>SUM(F18:F23)</f>
        <v>2594</v>
      </c>
    </row>
    <row r="25" ht="20.1" customHeight="1" spans="1:6">
      <c r="A25" s="7" t="s">
        <v>49</v>
      </c>
      <c r="B25" s="7"/>
      <c r="C25" s="7"/>
      <c r="D25" s="7">
        <v>4</v>
      </c>
      <c r="E25" s="11">
        <v>3500</v>
      </c>
      <c r="F25" s="7">
        <f>D25*E25</f>
        <v>14000</v>
      </c>
    </row>
    <row r="26" ht="20.1" customHeight="1" spans="1:6">
      <c r="A26" s="7" t="s">
        <v>38</v>
      </c>
      <c r="B26" s="7"/>
      <c r="C26" s="7"/>
      <c r="D26" s="7"/>
      <c r="E26" s="11"/>
      <c r="F26" s="7">
        <f>F24+F25</f>
        <v>16594</v>
      </c>
    </row>
    <row r="27" ht="20.1" customHeight="1" spans="1:6">
      <c r="A27" s="7" t="s">
        <v>39</v>
      </c>
      <c r="B27" s="7"/>
      <c r="C27" s="7"/>
      <c r="D27" s="7"/>
      <c r="E27" s="8">
        <v>0.09</v>
      </c>
      <c r="F27" s="7">
        <f>F26*E27</f>
        <v>1493.46</v>
      </c>
    </row>
    <row r="28" ht="20.1" customHeight="1" spans="1:6">
      <c r="A28" s="14" t="s">
        <v>50</v>
      </c>
      <c r="B28" s="7"/>
      <c r="C28" s="7"/>
      <c r="D28" s="7"/>
      <c r="E28" s="11"/>
      <c r="F28" s="7">
        <f>F26+F27</f>
        <v>18087.46</v>
      </c>
    </row>
    <row r="29" ht="27" customHeight="1" spans="1:6">
      <c r="A29" s="15" t="s">
        <v>51</v>
      </c>
      <c r="B29" s="16"/>
      <c r="C29" s="16"/>
      <c r="D29" s="4"/>
      <c r="E29" s="17"/>
      <c r="F29" s="18">
        <f>F16+F28</f>
        <v>120987.82</v>
      </c>
    </row>
    <row r="30" s="1" customFormat="1" ht="20.1" customHeight="1" spans="1:6">
      <c r="A30" s="19" t="s">
        <v>52</v>
      </c>
      <c r="B30" s="20"/>
      <c r="C30" s="20"/>
      <c r="D30" s="20"/>
      <c r="E30" s="20"/>
      <c r="F30" s="20"/>
    </row>
    <row r="31" ht="20.1" customHeight="1"/>
    <row r="32" ht="20.1" customHeight="1"/>
  </sheetData>
  <mergeCells count="4">
    <mergeCell ref="A1:F1"/>
    <mergeCell ref="A3:B3"/>
    <mergeCell ref="A17:B17"/>
    <mergeCell ref="A30:F30"/>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MIN 呐</cp:lastModifiedBy>
  <dcterms:created xsi:type="dcterms:W3CDTF">2022-05-26T07:19:00Z</dcterms:created>
  <dcterms:modified xsi:type="dcterms:W3CDTF">2024-10-11T02:10:32Z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2052-12.1.0.18543</vt:lpwstr>
  </property>
  <property fmtid="{D5CDD505-2E9C-101B-9397-08002B2CF9AE}" pid="3" name="ICV">
    <vt:lpwstr>2B4478A1AC734F3F9009EE5CF6E852F2_12</vt:lpwstr>
  </property>
</Properties>
</file>