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FC27D45D08E3CD1210470F68F9B5B636" descr="2025-04-28 17:14:56.712000"/>
        <xdr:cNvPicPr/>
      </xdr:nvPicPr>
      <xdr:blipFill>
        <a:blip r:embed="rId1"/>
        <a:stretch>
          <a:fillRect/>
        </a:stretch>
      </xdr:blipFill>
      <xdr:spPr>
        <a:xfrm>
          <a:off x="0" y="0"/>
          <a:ext cx="7860030" cy="4874895"/>
        </a:xfrm>
        <a:prstGeom prst="rect">
          <a:avLst/>
        </a:prstGeom>
      </xdr:spPr>
    </xdr:pic>
  </etc:cellImage>
  <etc:cellImage>
    <xdr:pic>
      <xdr:nvPicPr>
        <xdr:cNvPr id="3" name="ID_6D1E81C09D96E52134470F68D82829BE" descr="2025-04-28 17:15:32.163000"/>
        <xdr:cNvPicPr/>
      </xdr:nvPicPr>
      <xdr:blipFill>
        <a:blip r:embed="rId2"/>
        <a:stretch>
          <a:fillRect/>
        </a:stretch>
      </xdr:blipFill>
      <xdr:spPr>
        <a:xfrm>
          <a:off x="0" y="0"/>
          <a:ext cx="8041005" cy="6164580"/>
        </a:xfrm>
        <a:prstGeom prst="rect">
          <a:avLst/>
        </a:prstGeom>
      </xdr:spPr>
    </xdr:pic>
  </etc:cellImage>
  <etc:cellImage>
    <xdr:pic>
      <xdr:nvPicPr>
        <xdr:cNvPr id="4" name="ID_B1C5FF1D10B0DF6B40470F687E8D48DA" descr="2025-04-28 17:15:44.357000"/>
        <xdr:cNvPicPr/>
      </xdr:nvPicPr>
      <xdr:blipFill>
        <a:blip r:embed="rId3"/>
        <a:stretch>
          <a:fillRect/>
        </a:stretch>
      </xdr:blipFill>
      <xdr:spPr>
        <a:xfrm>
          <a:off x="0" y="0"/>
          <a:ext cx="6981190" cy="1957705"/>
        </a:xfrm>
        <a:prstGeom prst="rect">
          <a:avLst/>
        </a:prstGeom>
      </xdr:spPr>
    </xdr:pic>
  </etc:cellImage>
  <etc:cellImage>
    <xdr:pic>
      <xdr:nvPicPr>
        <xdr:cNvPr id="5" name="ID_08675952B0F06DAA47470F685568999A" descr="2025-04-28 17:15:51.597000"/>
        <xdr:cNvPicPr/>
      </xdr:nvPicPr>
      <xdr:blipFill>
        <a:blip r:embed="rId4"/>
        <a:stretch>
          <a:fillRect/>
        </a:stretch>
      </xdr:blipFill>
      <xdr:spPr>
        <a:xfrm>
          <a:off x="0" y="0"/>
          <a:ext cx="5223510" cy="4182745"/>
        </a:xfrm>
        <a:prstGeom prst="rect">
          <a:avLst/>
        </a:prstGeom>
      </xdr:spPr>
    </xdr:pic>
  </etc:cellImage>
  <etc:cellImage>
    <xdr:pic>
      <xdr:nvPicPr>
        <xdr:cNvPr id="10" name="ID_3AA139EB3141F30354480F68C9CBF131" descr="2025-04-28 17:20:20.734000"/>
        <xdr:cNvPicPr/>
      </xdr:nvPicPr>
      <xdr:blipFill>
        <a:blip r:embed="rId5"/>
        <a:stretch>
          <a:fillRect/>
        </a:stretch>
      </xdr:blipFill>
      <xdr:spPr>
        <a:xfrm>
          <a:off x="0" y="0"/>
          <a:ext cx="8041005" cy="9375140"/>
        </a:xfrm>
        <a:prstGeom prst="rect">
          <a:avLst/>
        </a:prstGeom>
      </xdr:spPr>
    </xdr:pic>
  </etc:cellImage>
  <etc:cellImage>
    <xdr:pic>
      <xdr:nvPicPr>
        <xdr:cNvPr id="11" name="ID_7122BF3F09D483245B480F68EEA0F2BC" descr="2025-04-28 17:20:27.667000"/>
        <xdr:cNvPicPr/>
      </xdr:nvPicPr>
      <xdr:blipFill>
        <a:blip r:embed="rId5"/>
        <a:stretch>
          <a:fillRect/>
        </a:stretch>
      </xdr:blipFill>
      <xdr:spPr>
        <a:xfrm>
          <a:off x="0" y="0"/>
          <a:ext cx="8041005" cy="9375140"/>
        </a:xfrm>
        <a:prstGeom prst="rect">
          <a:avLst/>
        </a:prstGeom>
      </xdr:spPr>
    </xdr:pic>
  </etc:cellImage>
  <etc:cellImage>
    <xdr:pic>
      <xdr:nvPicPr>
        <xdr:cNvPr id="12" name="ID_B8773AD46BD1465F60480F680521F3AA" descr="2025-04-28 17:20:32.843000"/>
        <xdr:cNvPicPr/>
      </xdr:nvPicPr>
      <xdr:blipFill>
        <a:blip r:embed="rId5"/>
        <a:stretch>
          <a:fillRect/>
        </a:stretch>
      </xdr:blipFill>
      <xdr:spPr>
        <a:xfrm>
          <a:off x="0" y="0"/>
          <a:ext cx="8041005" cy="9375140"/>
        </a:xfrm>
        <a:prstGeom prst="rect">
          <a:avLst/>
        </a:prstGeom>
      </xdr:spPr>
    </xdr:pic>
  </etc:cellImage>
  <etc:cellImage>
    <xdr:pic>
      <xdr:nvPicPr>
        <xdr:cNvPr id="14" name="ID_201E51F0B403D3B3B2480F68A466BE27" descr="2025-04-28 17:21:54.413000"/>
        <xdr:cNvPicPr/>
      </xdr:nvPicPr>
      <xdr:blipFill>
        <a:blip r:embed="rId6"/>
        <a:stretch>
          <a:fillRect/>
        </a:stretch>
      </xdr:blipFill>
      <xdr:spPr>
        <a:xfrm>
          <a:off x="0" y="0"/>
          <a:ext cx="7883525" cy="10058400"/>
        </a:xfrm>
        <a:prstGeom prst="rect">
          <a:avLst/>
        </a:prstGeom>
      </xdr:spPr>
    </xdr:pic>
  </etc:cellImage>
  <etc:cellImage>
    <xdr:pic>
      <xdr:nvPicPr>
        <xdr:cNvPr id="15" name="ID_C8DC1C7F4850585CBA480F68A7026227" descr="2025-04-28 17:22:02.119000"/>
        <xdr:cNvPicPr/>
      </xdr:nvPicPr>
      <xdr:blipFill>
        <a:blip r:embed="rId7"/>
        <a:stretch>
          <a:fillRect/>
        </a:stretch>
      </xdr:blipFill>
      <xdr:spPr>
        <a:xfrm>
          <a:off x="0" y="0"/>
          <a:ext cx="7747000" cy="10058400"/>
        </a:xfrm>
        <a:prstGeom prst="rect">
          <a:avLst/>
        </a:prstGeom>
      </xdr:spPr>
    </xdr:pic>
  </etc:cellImage>
  <etc:cellImage>
    <xdr:pic>
      <xdr:nvPicPr>
        <xdr:cNvPr id="16" name="ID_7FDD3036B94CAE84BF480F688A48423F" descr="2025-04-28 17:22:07.732000"/>
        <xdr:cNvPicPr/>
      </xdr:nvPicPr>
      <xdr:blipFill>
        <a:blip r:embed="rId8"/>
        <a:stretch>
          <a:fillRect/>
        </a:stretch>
      </xdr:blipFill>
      <xdr:spPr>
        <a:xfrm>
          <a:off x="0" y="0"/>
          <a:ext cx="7793355" cy="10058400"/>
        </a:xfrm>
        <a:prstGeom prst="rect">
          <a:avLst/>
        </a:prstGeom>
      </xdr:spPr>
    </xdr:pic>
  </etc:cellImage>
  <etc:cellImage>
    <xdr:pic>
      <xdr:nvPicPr>
        <xdr:cNvPr id="17" name="ID_1E3976DF3744D627CB480F68B38B4C6C" descr="2025-04-28 17:22:19.576000"/>
        <xdr:cNvPicPr/>
      </xdr:nvPicPr>
      <xdr:blipFill>
        <a:blip r:embed="rId9"/>
        <a:stretch>
          <a:fillRect/>
        </a:stretch>
      </xdr:blipFill>
      <xdr:spPr>
        <a:xfrm>
          <a:off x="0" y="0"/>
          <a:ext cx="4606290" cy="5522595"/>
        </a:xfrm>
        <a:prstGeom prst="rect">
          <a:avLst/>
        </a:prstGeom>
      </xdr:spPr>
    </xdr:pic>
  </etc:cellImage>
  <etc:cellImage>
    <xdr:pic>
      <xdr:nvPicPr>
        <xdr:cNvPr id="20" name="ID_1E97E06B3620EAABA7F21068C5D4321F" descr="2025-04-29 23:39:19.159000"/>
        <xdr:cNvPicPr/>
      </xdr:nvPicPr>
      <xdr:blipFill>
        <a:blip r:embed="rId10"/>
        <a:stretch>
          <a:fillRect/>
        </a:stretch>
      </xdr:blipFill>
      <xdr:spPr>
        <a:xfrm>
          <a:off x="0" y="0"/>
          <a:ext cx="8041005" cy="7885430"/>
        </a:xfrm>
        <a:prstGeom prst="rect">
          <a:avLst/>
        </a:prstGeom>
      </xdr:spPr>
    </xdr:pic>
  </etc:cellImage>
  <etc:cellImage>
    <xdr:pic>
      <xdr:nvPicPr>
        <xdr:cNvPr id="21" name="ID_760634872F3B4E18933EA2C6FC0D6DE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027160" y="8026400"/>
          <a:ext cx="11487150" cy="1139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03F6ED56D4B5420295B1D9F85853114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745345" y="14516100"/>
          <a:ext cx="12192000" cy="14639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FED3D766740F46028F88F47C2DA2FAC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745345" y="4889500"/>
          <a:ext cx="4895850" cy="53816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<sst xmlns="http://schemas.openxmlformats.org/spreadsheetml/2006/main" count="45" uniqueCount="43">
  <si>
    <t>艺院杯物资表格费用</t>
  </si>
  <si>
    <t>名称</t>
  </si>
  <si>
    <t>数量</t>
  </si>
  <si>
    <t>单价</t>
  </si>
  <si>
    <t>总价格</t>
  </si>
  <si>
    <t>链接</t>
  </si>
  <si>
    <t>图片</t>
  </si>
  <si>
    <t>魔术贴裁判袖章</t>
  </si>
  <si>
    <t xml:space="preserve"> https://e.tb.cn/h.69BaeIhwWIO1Z9Q?tk=V1DSVdrlvZ2 </t>
  </si>
  <si>
    <t>小红旗7号200面</t>
  </si>
  <si>
    <t>https://e.tb.cn/h.6ka7ycgR4O4jbkz?tk=GgZ8VdGpEAX</t>
  </si>
  <si>
    <t>8米横幅</t>
  </si>
  <si>
    <t xml:space="preserve">https://e.tb.cn/h.69vPXEzFkzvnYAI?tk=tIVHVdrwyNC </t>
  </si>
  <si>
    <t>运动员号码布</t>
  </si>
  <si>
    <t xml:space="preserve"> https://e.tb.cn/h.69qNinnIQ7eF9tF?tk=Nj4HVdrtiRE </t>
  </si>
  <si>
    <t>荣誉证书</t>
  </si>
  <si>
    <t>https://e.tb.cn/h.69yjR2pAAj46S2j?tk=pxFmVdIIEu7</t>
  </si>
  <si>
    <t>摆台式荣誉证书</t>
  </si>
  <si>
    <t>功能饮料250ml*24瓶</t>
  </si>
  <si>
    <t xml:space="preserve"> https://e.tb.cn/h.69zSmhqIWRKiqDa?tk=uIkcVdIEAyT</t>
  </si>
  <si>
    <t>个人三等奖蓝色飘带帆布包套餐二</t>
  </si>
  <si>
    <t xml:space="preserve"> https://e.tb.cn/h.69BEZgCvq9IhQXZ?tk=zfxnVdH2pU6 </t>
  </si>
  <si>
    <t>个人二等奖蓝色飘带帆布包套餐七</t>
  </si>
  <si>
    <t>个人一等奖蓝色飘带帆布包套餐八</t>
  </si>
  <si>
    <t>参与奖纪念品</t>
  </si>
  <si>
    <t>https://e.tb.cn/h.69rVZ5Jp40hnXro?tk=ByREVds7vWf</t>
  </si>
  <si>
    <t>团体一等奖李宁篮球</t>
  </si>
  <si>
    <t>https://e.tb.cn/h.69AlwU7Byc2wRhh?tk=61kdVdsA5Ju</t>
  </si>
  <si>
    <t>团体二等奖安踏羽毛球拍</t>
  </si>
  <si>
    <t>https://e.tb.cn/h.69EynE5HdWVd8RX?tk=uK4qVdsRKpl</t>
  </si>
  <si>
    <t>团体三等奖红双喜乒乓球拍</t>
  </si>
  <si>
    <t xml:space="preserve"> https://e.tb.cn/h.69r5uuOSiyx9bab?tk=L6O4Vds9GEY</t>
  </si>
  <si>
    <t>方阵举牌</t>
  </si>
  <si>
    <t xml:space="preserve"> https://e.tb.cn/h.6lC4DZdpCtJl6Pw?tk=rPpAVervg8K</t>
  </si>
  <si>
    <t>气球*100</t>
  </si>
  <si>
    <t>https://e.tb.cn/h.6OsWMVscQyIRMRg?tk=PW47VVprCI5</t>
  </si>
  <si>
    <t>旗杆3m</t>
  </si>
  <si>
    <t xml:space="preserve"> https://e.tb.cn/h.6OvqttSn7Tgh41x?tk=j1AtVVpt1GU </t>
  </si>
  <si>
    <t>彩烟</t>
  </si>
  <si>
    <t>异形KT板（门架1+拍照框1+指示牌2+手持加油牌）</t>
  </si>
  <si>
    <t>道旗5米</t>
  </si>
  <si>
    <t>总计：</t>
  </si>
  <si>
    <t>9905元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</si>
</sst>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5" applyNumberFormat="0" applyAlignment="0" applyProtection="0">
      <alignment vertical="center"/>
    </xf>
    <xf numFmtId="0" fontId="12" fillId="5" borderId="6" applyNumberFormat="0" applyAlignment="0" applyProtection="0">
      <alignment vertical="center"/>
    </xf>
    <xf numFmtId="0" fontId="13" fillId="5" borderId="5" applyNumberFormat="0" applyAlignment="0" applyProtection="0">
      <alignment vertical="center"/>
    </xf>
    <xf numFmtId="0" fontId="14" fillId="6" borderId="7" applyNumberFormat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1" fillId="0" borderId="0" xfId="0" applyFont="1">
      <alignment vertical="center"/>
    </xf>
    <xf numFmtId="0" fontId="0" fillId="0" borderId="0" xfId="0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0" borderId="1" xfId="6" applyFon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4" fillId="0" borderId="1" xfId="6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1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hyperlink" Target="https://e.tb.cn/h.6ka7ycgR4O4jbkz?tk=GgZ8VdGpEAX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8"/>
  <sheetViews>
    <sheetView tabSelected="1" topLeftCell="A11" workbookViewId="0">
      <selection activeCell="J16" sqref="J16"/>
    </sheetView>
  </sheetViews>
  <sheetFormatPr defaultColWidth="9.64166666666667" defaultRowHeight="13.5" outlineLevelCol="7"/>
  <cols>
    <col min="1" max="1" width="43.25" style="2" customWidth="1"/>
    <col min="2" max="2" width="12.5416666666667" style="2" customWidth="1"/>
    <col min="3" max="4" width="9.23333333333333" style="2"/>
    <col min="5" max="5" width="53.6333333333333" style="2" customWidth="1"/>
    <col min="6" max="6" width="16.0916666666667" customWidth="1"/>
  </cols>
  <sheetData>
    <row r="1" ht="41" customHeight="1" spans="1:6">
      <c r="A1" s="3" t="s">
        <v>0</v>
      </c>
      <c r="B1" s="3"/>
      <c r="C1" s="3"/>
      <c r="D1" s="3"/>
      <c r="E1" s="3"/>
      <c r="F1" s="3"/>
    </row>
    <row r="2" s="1" customFormat="1" ht="41" customHeight="1" spans="1:6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</row>
    <row r="3" ht="56" customHeight="1" spans="1:6">
      <c r="A3" s="5" t="s">
        <v>7</v>
      </c>
      <c r="B3" s="5">
        <v>30</v>
      </c>
      <c r="C3" s="5">
        <v>8</v>
      </c>
      <c r="D3" s="5">
        <v>240</v>
      </c>
      <c r="E3" s="6" t="s">
        <v>8</v>
      </c>
      <c r="F3" s="7" t="str">
        <f>_xlfn.DISPIMG("ID_FC27D45D08E3CD1210470F68F9B5B636",1)</f>
        <v>=DISPIMG("ID_FC27D45D08E3CD1210470F68F9B5B636",1)</v>
      </c>
    </row>
    <row r="4" ht="60" customHeight="1" spans="1:6">
      <c r="A4" s="5" t="s">
        <v>9</v>
      </c>
      <c r="B4" s="5">
        <v>1</v>
      </c>
      <c r="C4" s="5">
        <v>50</v>
      </c>
      <c r="D4" s="5">
        <v>50</v>
      </c>
      <c r="E4" s="8" t="s">
        <v>10</v>
      </c>
      <c r="F4" s="5" t="str">
        <f>_xlfn.DISPIMG("ID_6D1E81C09D96E52134470F68D82829BE",1)</f>
        <v>=DISPIMG("ID_6D1E81C09D96E52134470F68D82829BE",1)</v>
      </c>
    </row>
    <row r="5" ht="60" customHeight="1" spans="1:6">
      <c r="A5" s="5" t="s">
        <v>11</v>
      </c>
      <c r="B5" s="5">
        <v>4</v>
      </c>
      <c r="C5" s="5">
        <v>60</v>
      </c>
      <c r="D5" s="5">
        <v>240</v>
      </c>
      <c r="E5" s="6" t="s">
        <v>12</v>
      </c>
      <c r="F5" s="5" t="str">
        <f>_xlfn.DISPIMG("ID_B1C5FF1D10B0DF6B40470F687E8D48DA",1)</f>
        <v>=DISPIMG("ID_B1C5FF1D10B0DF6B40470F687E8D48DA",1)</v>
      </c>
    </row>
    <row r="6" ht="65" customHeight="1" spans="1:6">
      <c r="A6" s="5" t="s">
        <v>13</v>
      </c>
      <c r="B6" s="5">
        <v>100</v>
      </c>
      <c r="C6" s="5">
        <v>0.7</v>
      </c>
      <c r="D6" s="5">
        <v>70</v>
      </c>
      <c r="E6" s="5" t="s">
        <v>14</v>
      </c>
      <c r="F6" s="5" t="str">
        <f>_xlfn.DISPIMG("ID_08675952B0F06DAA47470F685568999A",1)</f>
        <v>=DISPIMG("ID_08675952B0F06DAA47470F685568999A",1)</v>
      </c>
    </row>
    <row r="7" ht="62" customHeight="1" spans="1:6">
      <c r="A7" s="5" t="s">
        <v>15</v>
      </c>
      <c r="B7" s="5">
        <v>100</v>
      </c>
      <c r="C7" s="5">
        <v>5</v>
      </c>
      <c r="D7" s="5">
        <v>500</v>
      </c>
      <c r="E7" s="8" t="s">
        <v>16</v>
      </c>
      <c r="F7" s="5"/>
    </row>
    <row r="8" ht="59" customHeight="1" spans="1:6">
      <c r="A8" s="5" t="s">
        <v>17</v>
      </c>
      <c r="B8" s="5">
        <v>3</v>
      </c>
      <c r="C8" s="5">
        <v>10</v>
      </c>
      <c r="D8" s="5">
        <v>30</v>
      </c>
      <c r="E8" s="8"/>
      <c r="F8" s="5" t="str">
        <f>_xlfn.DISPIMG("ID_FED3D766740F46028F88F47C2DA2FAC7",1)</f>
        <v>=DISPIMG("ID_FED3D766740F46028F88F47C2DA2FAC7",1)</v>
      </c>
    </row>
    <row r="9" ht="59" customHeight="1" spans="1:6">
      <c r="A9" s="5" t="s">
        <v>18</v>
      </c>
      <c r="B9" s="5">
        <v>3</v>
      </c>
      <c r="C9" s="5">
        <v>110</v>
      </c>
      <c r="D9" s="5">
        <v>330</v>
      </c>
      <c r="E9" s="8" t="s">
        <v>19</v>
      </c>
      <c r="F9" s="5"/>
    </row>
    <row r="10" ht="62" customHeight="1" spans="1:6">
      <c r="A10" s="5" t="s">
        <v>20</v>
      </c>
      <c r="B10" s="5">
        <v>16</v>
      </c>
      <c r="C10" s="5">
        <v>40</v>
      </c>
      <c r="D10" s="5">
        <v>640</v>
      </c>
      <c r="E10" s="8" t="s">
        <v>21</v>
      </c>
      <c r="F10" s="5" t="str">
        <f>_xlfn.DISPIMG("ID_3AA139EB3141F30354480F68C9CBF131",1)</f>
        <v>=DISPIMG("ID_3AA139EB3141F30354480F68C9CBF131",1)</v>
      </c>
    </row>
    <row r="11" ht="60" customHeight="1" spans="1:6">
      <c r="A11" s="5" t="s">
        <v>22</v>
      </c>
      <c r="B11" s="5">
        <v>16</v>
      </c>
      <c r="C11" s="5">
        <v>65</v>
      </c>
      <c r="D11" s="5">
        <v>1040</v>
      </c>
      <c r="E11" s="8" t="s">
        <v>21</v>
      </c>
      <c r="F11" s="5" t="str">
        <f>_xlfn.DISPIMG("ID_7122BF3F09D483245B480F68EEA0F2BC",1)</f>
        <v>=DISPIMG("ID_7122BF3F09D483245B480F68EEA0F2BC",1)</v>
      </c>
    </row>
    <row r="12" ht="61" customHeight="1" spans="1:6">
      <c r="A12" s="5" t="s">
        <v>23</v>
      </c>
      <c r="B12" s="5">
        <v>16</v>
      </c>
      <c r="C12" s="5">
        <v>80</v>
      </c>
      <c r="D12" s="5">
        <v>1280</v>
      </c>
      <c r="E12" s="6" t="s">
        <v>21</v>
      </c>
      <c r="F12" s="5" t="str">
        <f>_xlfn.DISPIMG("ID_B8773AD46BD1465F60480F680521F3AA",1)</f>
        <v>=DISPIMG("ID_B8773AD46BD1465F60480F680521F3AA",1)</v>
      </c>
    </row>
    <row r="13" ht="61" customHeight="1" spans="1:6">
      <c r="A13" s="5" t="s">
        <v>24</v>
      </c>
      <c r="B13" s="9">
        <v>200</v>
      </c>
      <c r="C13" s="9">
        <v>10</v>
      </c>
      <c r="D13" s="5">
        <v>2000</v>
      </c>
      <c r="E13" s="8" t="s">
        <v>25</v>
      </c>
      <c r="F13" s="5" t="str">
        <f>_xlfn.DISPIMG("ID_760634872F3B4E18933EA2C6FC0D6DE5",1)</f>
        <v>=DISPIMG("ID_760634872F3B4E18933EA2C6FC0D6DE5",1)</v>
      </c>
    </row>
    <row r="14" ht="61" customHeight="1" spans="1:6">
      <c r="A14" s="5" t="s">
        <v>26</v>
      </c>
      <c r="B14" s="5">
        <v>1</v>
      </c>
      <c r="C14" s="5">
        <v>150</v>
      </c>
      <c r="D14" s="5">
        <v>150</v>
      </c>
      <c r="E14" s="5" t="s">
        <v>27</v>
      </c>
      <c r="F14" s="5" t="str">
        <f>_xlfn.DISPIMG("ID_201E51F0B403D3B3B2480F68A466BE27",1)</f>
        <v>=DISPIMG("ID_201E51F0B403D3B3B2480F68A466BE27",1)</v>
      </c>
    </row>
    <row r="15" ht="60" customHeight="1" spans="1:6">
      <c r="A15" s="5" t="s">
        <v>28</v>
      </c>
      <c r="B15" s="5">
        <v>1</v>
      </c>
      <c r="C15" s="5">
        <v>120</v>
      </c>
      <c r="D15" s="5">
        <v>120</v>
      </c>
      <c r="E15" s="5" t="s">
        <v>29</v>
      </c>
      <c r="F15" s="10" t="str">
        <f>_xlfn.DISPIMG("ID_C8DC1C7F4850585CBA480F68A7026227",1)</f>
        <v>=DISPIMG("ID_C8DC1C7F4850585CBA480F68A7026227",1)</v>
      </c>
    </row>
    <row r="16" ht="60" customHeight="1" spans="1:6">
      <c r="A16" s="5" t="s">
        <v>30</v>
      </c>
      <c r="B16" s="5">
        <v>1</v>
      </c>
      <c r="C16" s="5">
        <v>100</v>
      </c>
      <c r="D16" s="5">
        <v>100</v>
      </c>
      <c r="E16" s="5" t="s">
        <v>31</v>
      </c>
      <c r="F16" s="10" t="str">
        <f>_xlfn.DISPIMG("ID_7FDD3036B94CAE84BF480F688A48423F",1)</f>
        <v>=DISPIMG("ID_7FDD3036B94CAE84BF480F688A48423F",1)</v>
      </c>
    </row>
    <row r="17" ht="61" customHeight="1" spans="1:8">
      <c r="A17" s="5" t="s">
        <v>32</v>
      </c>
      <c r="B17" s="5">
        <v>10</v>
      </c>
      <c r="C17" s="5">
        <v>36</v>
      </c>
      <c r="D17" s="5">
        <v>360</v>
      </c>
      <c r="E17" s="5" t="s">
        <v>33</v>
      </c>
      <c r="F17" s="10" t="str">
        <f>_xlfn.DISPIMG("ID_1E3976DF3744D627CB480F68B38B4C6C",1)</f>
        <v>=DISPIMG("ID_1E3976DF3744D627CB480F68B38B4C6C",1)</v>
      </c>
      <c r="H17" s="2"/>
    </row>
    <row r="18" ht="61" customHeight="1" spans="1:8">
      <c r="A18" s="5" t="s">
        <v>34</v>
      </c>
      <c r="B18" s="5">
        <v>1</v>
      </c>
      <c r="C18" s="5">
        <v>15</v>
      </c>
      <c r="D18" s="5">
        <v>15</v>
      </c>
      <c r="E18" s="5" t="s">
        <v>35</v>
      </c>
      <c r="F18" s="10"/>
      <c r="H18" s="2"/>
    </row>
    <row r="19" ht="61" customHeight="1" spans="1:8">
      <c r="A19" s="5" t="s">
        <v>36</v>
      </c>
      <c r="B19" s="5">
        <v>1</v>
      </c>
      <c r="C19" s="5">
        <v>40</v>
      </c>
      <c r="D19" s="5">
        <v>40</v>
      </c>
      <c r="E19" s="5" t="s">
        <v>37</v>
      </c>
      <c r="F19" s="10" t="str">
        <f>_xlfn.DISPIMG("ID_1E97E06B3620EAABA7F21068C5D4321F",1)</f>
        <v>=DISPIMG("ID_1E97E06B3620EAABA7F21068C5D4321F",1)</v>
      </c>
      <c r="H19" s="2"/>
    </row>
    <row r="20" ht="30" customHeight="1" spans="1:8">
      <c r="A20" s="5" t="s">
        <v>38</v>
      </c>
      <c r="B20" s="5">
        <v>20</v>
      </c>
      <c r="C20" s="5">
        <v>10</v>
      </c>
      <c r="D20" s="5">
        <v>200</v>
      </c>
      <c r="E20" s="5"/>
      <c r="F20" s="10"/>
      <c r="H20" s="2"/>
    </row>
    <row r="21" ht="115.45" spans="1:8">
      <c r="A21" s="5" t="s">
        <v>39</v>
      </c>
      <c r="B21" s="5">
        <v>1</v>
      </c>
      <c r="C21" s="5">
        <v>1000</v>
      </c>
      <c r="D21" s="5">
        <v>1000</v>
      </c>
      <c r="E21" s="5"/>
      <c r="F21" s="10" t="str">
        <f>_xlfn.DISPIMG("ID_03F6ED56D4B5420295B1D9F858531145",1)</f>
        <v>=DISPIMG("ID_03F6ED56D4B5420295B1D9F858531145",1)</v>
      </c>
      <c r="H21" s="2"/>
    </row>
    <row r="22" ht="30" customHeight="1" spans="1:8">
      <c r="A22" s="5" t="s">
        <v>40</v>
      </c>
      <c r="B22" s="5">
        <v>10</v>
      </c>
      <c r="C22" s="5">
        <v>150</v>
      </c>
      <c r="D22" s="5">
        <v>1500</v>
      </c>
      <c r="E22" s="5"/>
      <c r="F22" s="10"/>
      <c r="H22" s="2"/>
    </row>
    <row r="23" ht="30" customHeight="1" spans="1:8">
      <c r="A23" s="5" t="s">
        <v>41</v>
      </c>
      <c r="B23" s="5" t="s">
        <v>42</v>
      </c>
      <c r="C23" s="5"/>
      <c r="D23" s="5"/>
      <c r="E23" s="5"/>
      <c r="F23" s="5"/>
      <c r="H23" s="2"/>
    </row>
    <row r="24" spans="8:8">
      <c r="H24" s="2"/>
    </row>
    <row r="25" spans="8:8">
      <c r="H25" s="2"/>
    </row>
    <row r="26" spans="8:8">
      <c r="H26" s="2"/>
    </row>
    <row r="27" spans="8:8">
      <c r="H27" s="2"/>
    </row>
    <row r="28" spans="8:8">
      <c r="H28" s="2"/>
    </row>
  </sheetData>
  <mergeCells count="2">
    <mergeCell ref="A1:F1"/>
    <mergeCell ref="B23:F23"/>
  </mergeCells>
  <hyperlinks>
    <hyperlink ref="E4" r:id="rId1" display="https://e.tb.cn/h.6ka7ycgR4O4jbkz?tk=GgZ8VdGpEAX"/>
  </hyperlink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weisansui</dc:creator>
  <cp:lastModifiedBy>hy</cp:lastModifiedBy>
  <dcterms:created xsi:type="dcterms:W3CDTF">2024-10-20T22:51:00Z</dcterms:created>
  <dcterms:modified xsi:type="dcterms:W3CDTF">2025-05-06T02:05:04Z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82FECA6170264C08BA143246500C1D3D_13</vt:lpwstr>
  </property>
  <property fmtid="{D5CDD505-2E9C-101B-9397-08002B2CF9AE}" pid="3" name="KSOProductBuildVer">
    <vt:lpwstr>2052-12.1.0.20305</vt:lpwstr>
  </property>
</Properties>
</file>