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<sst xmlns="http://schemas.openxmlformats.org/spreadsheetml/2006/main" count="49" uniqueCount="43">
  <si>
    <t>湖南科技大学生命与健康学院一楼114教室内部改造清单</t>
  </si>
  <si>
    <t>生命科学院一楼114教室</t>
  </si>
  <si>
    <t>序号</t>
  </si>
  <si>
    <t>项目（材料）名称</t>
  </si>
  <si>
    <t>项目（材料）特征描述</t>
  </si>
  <si>
    <t>计算单位</t>
  </si>
  <si>
    <t>数量</t>
  </si>
  <si>
    <t>金额</t>
  </si>
  <si>
    <t>单价</t>
  </si>
  <si>
    <t>合价</t>
  </si>
  <si>
    <t>护墙板</t>
  </si>
  <si>
    <t>木纹色</t>
  </si>
  <si>
    <t>平方</t>
  </si>
  <si>
    <t>格栅板</t>
  </si>
  <si>
    <t>同色木纹格栅</t>
  </si>
  <si>
    <t>包管</t>
  </si>
  <si>
    <t>木方打底大芯板贴面护墙板饰面</t>
  </si>
  <si>
    <t>木地板</t>
  </si>
  <si>
    <t>12MM</t>
  </si>
  <si>
    <t>实木踢脚线</t>
  </si>
  <si>
    <t>M</t>
  </si>
  <si>
    <t>踢脚线安装</t>
  </si>
  <si>
    <t>工</t>
  </si>
  <si>
    <t>墙漆腻子粉打底、 人工、材料</t>
  </si>
  <si>
    <t>单间尺寸为：11米x0.4米x 2 + 6.5米x0.4米 x 2 人工+材料</t>
  </si>
  <si>
    <t>间</t>
  </si>
  <si>
    <t>墙漆粉刷 、人工、材料</t>
  </si>
  <si>
    <t>开关插座</t>
  </si>
  <si>
    <t>开关、五孔插座换新人工+材料</t>
  </si>
  <si>
    <t>项</t>
  </si>
  <si>
    <t>垃圾外运</t>
  </si>
  <si>
    <t>车</t>
  </si>
  <si>
    <t>保洁</t>
  </si>
  <si>
    <t>2人/5小时</t>
  </si>
  <si>
    <t>时</t>
  </si>
  <si>
    <t>封门洞</t>
  </si>
  <si>
    <t>一</t>
  </si>
  <si>
    <t>税前造价</t>
  </si>
  <si>
    <t>1+2+3+4+5+6+7+8++9+10+11+12</t>
  </si>
  <si>
    <t>二</t>
  </si>
  <si>
    <t>税费</t>
  </si>
  <si>
    <t>相关税费</t>
  </si>
  <si>
    <t>湘潭唯家装饰有限公司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</si>
</sst>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6"/>
      <name val="新宋体"/>
      <family val="3"/>
      <charset val="134"/>
    </font>
    <font>
      <sz val="14"/>
      <name val="新宋体"/>
      <family val="3"/>
      <charset val="134"/>
    </font>
    <font>
      <b/>
      <sz val="12"/>
      <name val="新宋体"/>
      <family val="3"/>
      <charset val="134"/>
    </font>
    <font>
      <sz val="12"/>
      <name val="新宋体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1" fontId="4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A1" sqref="A1:G1"/>
    </sheetView>
  </sheetViews>
  <sheetFormatPr defaultColWidth="9" defaultRowHeight="13.5" outlineLevelCol="6"/>
  <cols>
    <col min="7" max="7" width="27.25" customWidth="1"/>
  </cols>
  <sheetData>
    <row r="1" ht="38" customHeight="1" spans="1:7">
      <c r="A1" s="1" t="s">
        <v>0</v>
      </c>
      <c r="B1" s="1"/>
      <c r="C1" s="1"/>
      <c r="D1" s="1"/>
      <c r="E1" s="1"/>
      <c r="F1" s="1"/>
      <c r="G1" s="2"/>
    </row>
    <row r="2" ht="25" customHeight="1" spans="1:7">
      <c r="A2" s="3" t="s">
        <v>1</v>
      </c>
      <c r="B2" s="3"/>
      <c r="C2" s="3"/>
      <c r="D2" s="3"/>
      <c r="E2" s="3"/>
      <c r="F2" s="3"/>
      <c r="G2" s="4"/>
    </row>
    <row r="3" ht="18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/>
    </row>
    <row r="4" ht="20" customHeight="1" spans="1:7">
      <c r="A4" s="5"/>
      <c r="B4" s="5"/>
      <c r="C4" s="5"/>
      <c r="D4" s="5"/>
      <c r="E4" s="5"/>
      <c r="F4" s="5" t="s">
        <v>8</v>
      </c>
      <c r="G4" s="6" t="s">
        <v>9</v>
      </c>
    </row>
    <row r="5" ht="26" customHeight="1" spans="1:7">
      <c r="A5" s="7">
        <v>1</v>
      </c>
      <c r="B5" s="7" t="s">
        <v>10</v>
      </c>
      <c r="C5" s="8" t="s">
        <v>11</v>
      </c>
      <c r="D5" s="7" t="s">
        <v>12</v>
      </c>
      <c r="E5" s="7">
        <f>108/3</f>
        <v>36</v>
      </c>
      <c r="F5" s="7">
        <v>145</v>
      </c>
      <c r="G5" s="9">
        <f t="shared" ref="G5:G16" si="0">F5*E5</f>
        <v>5220</v>
      </c>
    </row>
    <row r="6" ht="28.5" spans="1:7">
      <c r="A6" s="7">
        <v>2</v>
      </c>
      <c r="B6" s="7" t="s">
        <v>13</v>
      </c>
      <c r="C6" s="8" t="s">
        <v>14</v>
      </c>
      <c r="D6" s="7" t="s">
        <v>12</v>
      </c>
      <c r="E6" s="10">
        <f>11/3</f>
        <v>3.66666666666667</v>
      </c>
      <c r="F6" s="7">
        <v>155</v>
      </c>
      <c r="G6" s="11">
        <f t="shared" si="0"/>
        <v>568.333333333333</v>
      </c>
    </row>
    <row r="7" ht="57" spans="1:7">
      <c r="A7" s="7">
        <v>3</v>
      </c>
      <c r="B7" s="7" t="s">
        <v>15</v>
      </c>
      <c r="C7" s="8" t="s">
        <v>16</v>
      </c>
      <c r="D7" s="7" t="s">
        <v>12</v>
      </c>
      <c r="E7" s="7">
        <v>4.5</v>
      </c>
      <c r="F7" s="7">
        <v>105</v>
      </c>
      <c r="G7" s="9">
        <f t="shared" si="0"/>
        <v>472.5</v>
      </c>
    </row>
    <row r="8" ht="24" customHeight="1" spans="1:7">
      <c r="A8" s="7">
        <v>4</v>
      </c>
      <c r="B8" s="7" t="s">
        <v>17</v>
      </c>
      <c r="C8" s="8" t="s">
        <v>18</v>
      </c>
      <c r="D8" s="7" t="s">
        <v>12</v>
      </c>
      <c r="E8" s="10">
        <f>128/2</f>
        <v>64</v>
      </c>
      <c r="F8" s="7">
        <v>65</v>
      </c>
      <c r="G8" s="9">
        <f t="shared" si="0"/>
        <v>4160</v>
      </c>
    </row>
    <row r="9" ht="27" customHeight="1" spans="1:7">
      <c r="A9" s="7">
        <v>5</v>
      </c>
      <c r="B9" s="7" t="s">
        <v>19</v>
      </c>
      <c r="C9" s="8"/>
      <c r="D9" s="7" t="s">
        <v>20</v>
      </c>
      <c r="E9" s="7">
        <f>102/3</f>
        <v>34</v>
      </c>
      <c r="F9" s="7">
        <v>25</v>
      </c>
      <c r="G9" s="9">
        <f t="shared" si="0"/>
        <v>850</v>
      </c>
    </row>
    <row r="10" ht="29" customHeight="1" spans="1:7">
      <c r="A10" s="7">
        <v>6</v>
      </c>
      <c r="B10" s="7" t="s">
        <v>21</v>
      </c>
      <c r="C10" s="8"/>
      <c r="D10" s="7" t="s">
        <v>22</v>
      </c>
      <c r="E10" s="7">
        <v>1</v>
      </c>
      <c r="F10" s="7">
        <v>450</v>
      </c>
      <c r="G10" s="9">
        <f t="shared" si="0"/>
        <v>450</v>
      </c>
    </row>
    <row r="11" ht="99.75" spans="1:7">
      <c r="A11" s="7">
        <v>7</v>
      </c>
      <c r="B11" s="12" t="s">
        <v>23</v>
      </c>
      <c r="C11" s="8" t="s">
        <v>24</v>
      </c>
      <c r="D11" s="7" t="s">
        <v>25</v>
      </c>
      <c r="E11" s="7">
        <v>1</v>
      </c>
      <c r="F11" s="7">
        <v>450</v>
      </c>
      <c r="G11" s="9">
        <f t="shared" si="0"/>
        <v>450</v>
      </c>
    </row>
    <row r="12" ht="99.75" spans="1:7">
      <c r="A12" s="7">
        <v>8</v>
      </c>
      <c r="B12" s="12" t="s">
        <v>26</v>
      </c>
      <c r="C12" s="8" t="s">
        <v>24</v>
      </c>
      <c r="D12" s="7" t="s">
        <v>25</v>
      </c>
      <c r="E12" s="7">
        <v>1</v>
      </c>
      <c r="F12" s="7">
        <v>150</v>
      </c>
      <c r="G12" s="9">
        <f t="shared" si="0"/>
        <v>150</v>
      </c>
    </row>
    <row r="13" ht="57" spans="1:7">
      <c r="A13" s="7">
        <v>9</v>
      </c>
      <c r="B13" s="7" t="s">
        <v>27</v>
      </c>
      <c r="C13" s="13" t="s">
        <v>28</v>
      </c>
      <c r="D13" s="7" t="s">
        <v>29</v>
      </c>
      <c r="E13" s="7">
        <v>1</v>
      </c>
      <c r="F13" s="7">
        <v>200</v>
      </c>
      <c r="G13" s="9">
        <f t="shared" si="0"/>
        <v>200</v>
      </c>
    </row>
    <row r="14" ht="27" customHeight="1" spans="1:7">
      <c r="A14" s="7">
        <v>10</v>
      </c>
      <c r="B14" s="7" t="s">
        <v>30</v>
      </c>
      <c r="C14" s="8"/>
      <c r="D14" s="7" t="s">
        <v>31</v>
      </c>
      <c r="E14" s="7">
        <v>1</v>
      </c>
      <c r="F14" s="7">
        <v>200</v>
      </c>
      <c r="G14" s="9">
        <f t="shared" si="0"/>
        <v>200</v>
      </c>
    </row>
    <row r="15" ht="28.5" spans="1:7">
      <c r="A15" s="7">
        <v>11</v>
      </c>
      <c r="B15" s="7" t="s">
        <v>32</v>
      </c>
      <c r="C15" s="8" t="s">
        <v>33</v>
      </c>
      <c r="D15" s="7" t="s">
        <v>34</v>
      </c>
      <c r="E15" s="7">
        <v>4</v>
      </c>
      <c r="F15" s="7">
        <v>35</v>
      </c>
      <c r="G15" s="9">
        <f t="shared" si="0"/>
        <v>140</v>
      </c>
    </row>
    <row r="16" ht="28" customHeight="1" spans="1:7">
      <c r="A16" s="7">
        <v>12</v>
      </c>
      <c r="B16" s="7" t="s">
        <v>35</v>
      </c>
      <c r="C16" s="8"/>
      <c r="D16" s="7" t="s">
        <v>12</v>
      </c>
      <c r="E16" s="7">
        <v>1.6</v>
      </c>
      <c r="F16" s="7">
        <v>85</v>
      </c>
      <c r="G16" s="9">
        <f t="shared" si="0"/>
        <v>136</v>
      </c>
    </row>
    <row r="17" ht="57" spans="1:7">
      <c r="A17" s="7" t="s">
        <v>36</v>
      </c>
      <c r="B17" s="7" t="s">
        <v>37</v>
      </c>
      <c r="C17" s="12" t="s">
        <v>38</v>
      </c>
      <c r="D17" s="7"/>
      <c r="E17" s="7"/>
      <c r="F17" s="7"/>
      <c r="G17" s="11">
        <f>SUM(G5:G16)</f>
        <v>12996.8333333333</v>
      </c>
    </row>
    <row r="18" ht="27" customHeight="1" spans="1:7">
      <c r="A18" s="7" t="s">
        <v>39</v>
      </c>
      <c r="B18" s="7" t="s">
        <v>40</v>
      </c>
      <c r="C18" s="7" t="s">
        <v>41</v>
      </c>
      <c r="D18" s="14">
        <v>0.03</v>
      </c>
      <c r="E18" s="7"/>
      <c r="F18" s="7"/>
      <c r="G18" s="9">
        <f>G17*0.03</f>
        <v>389.905</v>
      </c>
    </row>
    <row r="19" ht="24" customHeight="1" spans="1:7">
      <c r="A19" s="7"/>
      <c r="B19" s="7"/>
      <c r="C19" s="7"/>
      <c r="D19" s="7"/>
      <c r="E19" s="7"/>
      <c r="F19" s="7"/>
      <c r="G19" s="11">
        <f>G17+G18</f>
        <v>13386.7383333333</v>
      </c>
    </row>
    <row r="20" ht="21" customHeight="1" spans="1:7">
      <c r="A20" s="15"/>
      <c r="B20" s="15"/>
      <c r="C20" s="15"/>
      <c r="D20" s="15"/>
      <c r="E20" s="15" t="s">
        <v>42</v>
      </c>
      <c r="F20" s="15"/>
      <c r="G20" s="16"/>
    </row>
    <row r="21" ht="27" customHeight="1" spans="1:7">
      <c r="A21" s="17"/>
      <c r="B21" s="17"/>
      <c r="C21" s="17"/>
      <c r="D21" s="17"/>
      <c r="E21" s="18">
        <v>45752</v>
      </c>
      <c r="F21" s="17"/>
      <c r="G21" s="19"/>
    </row>
  </sheetData>
  <mergeCells count="10">
    <mergeCell ref="A1:G1"/>
    <mergeCell ref="A2:G2"/>
    <mergeCell ref="F3:G3"/>
    <mergeCell ref="E20:G20"/>
    <mergeCell ref="E21:G2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东润文化传播【邢灿】13507326985</cp:lastModifiedBy>
  <dcterms:created xsi:type="dcterms:W3CDTF">2025-06-03T00:50:02Z</dcterms:created>
  <dcterms:modified xsi:type="dcterms:W3CDTF">2025-06-03T00:51:16Z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ED103A54C3B344278C882BE682343911_11</vt:lpwstr>
  </property>
  <property fmtid="{D5CDD505-2E9C-101B-9397-08002B2CF9AE}" pid="3" name="KSOProductBuildVer">
    <vt:lpwstr>2052-12.1.0.21541</vt:lpwstr>
  </property>
</Properties>
</file>