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<sst xmlns="http://schemas.openxmlformats.org/spreadsheetml/2006/main" count="59" uniqueCount="48">
  <si>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项目结算表</t>
  </si>
  <si>
    <t>项目名称：博才金鹰小学北校区增加改造工程清单</t>
  </si>
  <si>
    <t>施工单位：湖南浔上装饰设计有限公司</t>
  </si>
  <si>
    <t>序号</t>
  </si>
  <si>
    <t>项目名称</t>
  </si>
  <si>
    <t>单位</t>
  </si>
  <si>
    <t>数量</t>
  </si>
  <si>
    <t>单价</t>
  </si>
  <si>
    <t>合价</t>
  </si>
  <si>
    <t>备注</t>
  </si>
  <si>
    <t>一</t>
  </si>
  <si>
    <t>北校区三楼舞蹈室</t>
  </si>
  <si>
    <t>拆除吸音板</t>
  </si>
  <si>
    <t>m²</t>
  </si>
  <si>
    <t>大芯板打底</t>
  </si>
  <si>
    <t>含人工辅材</t>
  </si>
  <si>
    <t>不锈钢压条收边</t>
  </si>
  <si>
    <t>项</t>
  </si>
  <si>
    <t>粘贴5mm水银镜</t>
  </si>
  <si>
    <t>含人工水银镜</t>
  </si>
  <si>
    <t>小计</t>
  </si>
  <si>
    <t>二</t>
  </si>
  <si>
    <t>北校区四楼过道</t>
  </si>
  <si>
    <t>休闲桌干架</t>
  </si>
  <si>
    <t>个</t>
  </si>
  <si>
    <t>1.3米长，0.5米宽干架</t>
  </si>
  <si>
    <t>防腐木打底</t>
  </si>
  <si>
    <t>柚木原木大板台面</t>
  </si>
  <si>
    <t>柚木原木板</t>
  </si>
  <si>
    <t>过道墙漆修复</t>
  </si>
  <si>
    <t>露台明沟放坡</t>
  </si>
  <si>
    <t>m</t>
  </si>
  <si>
    <t>十一</t>
  </si>
  <si>
    <t>综合项目</t>
  </si>
  <si>
    <t>垃圾外运</t>
  </si>
  <si>
    <t>车</t>
  </si>
  <si>
    <t>装修工程造价</t>
  </si>
  <si>
    <t>十二</t>
  </si>
  <si>
    <t>管理费</t>
  </si>
  <si>
    <t>预算造价*10%</t>
  </si>
  <si>
    <t>九</t>
  </si>
  <si>
    <t>税金</t>
  </si>
  <si>
    <t>综合税率3%</t>
  </si>
  <si>
    <t>十</t>
  </si>
  <si>
    <t>工程预算造价</t>
  </si>
  <si>
    <t>装修工程造价、管理费、税金合计</t>
  </si>
  <si>
    <t>工程合同总造价</t>
  </si>
  <si>
    <t>工程预算造价+主材总价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</si>
</sst>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176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176" fontId="11" fillId="4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4" workbookViewId="0">
      <selection activeCell="A12" sqref="A12:A16"/>
    </sheetView>
  </sheetViews>
  <sheetFormatPr defaultColWidth="9" defaultRowHeight="13.8" outlineLevelCol="7"/>
  <cols>
    <col min="1" max="1" width="6.25" customWidth="1"/>
    <col min="2" max="2" width="37.4444444444444" customWidth="1"/>
    <col min="3" max="6" width="13" style="1" customWidth="1"/>
    <col min="7" max="7" width="41.3333333333333" customWidth="1"/>
  </cols>
  <sheetData>
    <row r="1" ht="50.25" customHeight="1" spans="1:7">
      <c r="A1" s="4" t="s">
        <v>0</v>
      </c>
      <c r="B1" s="4"/>
      <c r="C1" s="4"/>
      <c r="D1" s="4"/>
      <c r="E1" s="4"/>
      <c r="F1" s="4"/>
      <c r="G1" s="4"/>
    </row>
    <row r="2" ht="25.5" customHeight="1" spans="1:7">
      <c r="A2" s="5" t="s">
        <v>1</v>
      </c>
      <c r="B2" s="5"/>
      <c r="C2" s="5"/>
      <c r="D2" s="5"/>
      <c r="E2" s="5"/>
      <c r="F2" s="5"/>
      <c r="G2" s="5"/>
    </row>
    <row r="3" ht="25.5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27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2" customFormat="1" ht="26" customHeight="1" spans="1:8">
      <c r="A5" s="7" t="s">
        <v>10</v>
      </c>
      <c r="B5" s="8" t="s">
        <v>11</v>
      </c>
      <c r="C5" s="9"/>
      <c r="D5" s="9"/>
      <c r="E5" s="9"/>
      <c r="F5" s="10"/>
      <c r="G5" s="7"/>
      <c r="H5" s="11"/>
    </row>
    <row r="6" s="3" customFormat="1" ht="26" customHeight="1" spans="1:8">
      <c r="A6" s="12">
        <v>1</v>
      </c>
      <c r="B6" s="13" t="s">
        <v>12</v>
      </c>
      <c r="C6" s="6" t="s">
        <v>13</v>
      </c>
      <c r="D6" s="12">
        <v>18</v>
      </c>
      <c r="E6" s="12">
        <v>80</v>
      </c>
      <c r="F6" s="12">
        <f t="shared" ref="F6:F9" si="0">D6*E6</f>
        <v>1440</v>
      </c>
      <c r="G6" s="13"/>
      <c r="H6" s="14"/>
    </row>
    <row r="7" s="3" customFormat="1" ht="26" customHeight="1" spans="1:8">
      <c r="A7" s="12">
        <v>2</v>
      </c>
      <c r="B7" s="13" t="s">
        <v>14</v>
      </c>
      <c r="C7" s="6" t="s">
        <v>13</v>
      </c>
      <c r="D7" s="12">
        <v>18</v>
      </c>
      <c r="E7" s="12">
        <v>240</v>
      </c>
      <c r="F7" s="12">
        <f t="shared" si="0"/>
        <v>4320</v>
      </c>
      <c r="G7" s="13" t="s">
        <v>15</v>
      </c>
      <c r="H7" s="14"/>
    </row>
    <row r="8" s="3" customFormat="1" ht="26" customHeight="1" spans="1:8">
      <c r="A8" s="12">
        <v>3</v>
      </c>
      <c r="B8" s="13" t="s">
        <v>16</v>
      </c>
      <c r="C8" s="6" t="s">
        <v>17</v>
      </c>
      <c r="D8" s="12">
        <v>1</v>
      </c>
      <c r="E8" s="12">
        <v>400</v>
      </c>
      <c r="F8" s="12">
        <f t="shared" si="0"/>
        <v>400</v>
      </c>
      <c r="G8" s="13" t="s">
        <v>15</v>
      </c>
      <c r="H8" s="14"/>
    </row>
    <row r="9" s="3" customFormat="1" ht="26" customHeight="1" spans="1:8">
      <c r="A9" s="12">
        <v>4</v>
      </c>
      <c r="B9" s="13" t="s">
        <v>18</v>
      </c>
      <c r="C9" s="6" t="s">
        <v>13</v>
      </c>
      <c r="D9" s="12">
        <v>18</v>
      </c>
      <c r="E9" s="12">
        <v>180</v>
      </c>
      <c r="F9" s="12">
        <f t="shared" si="0"/>
        <v>3240</v>
      </c>
      <c r="G9" s="13" t="s">
        <v>19</v>
      </c>
      <c r="H9" s="14"/>
    </row>
    <row r="10" customFormat="1" ht="27" customHeight="1" spans="1:7">
      <c r="A10" s="6"/>
      <c r="B10" s="15" t="s">
        <v>20</v>
      </c>
      <c r="C10" s="6"/>
      <c r="D10" s="6"/>
      <c r="E10" s="6"/>
      <c r="F10" s="6">
        <f>SUM(F6:F9)</f>
        <v>9400</v>
      </c>
      <c r="G10" s="15"/>
    </row>
    <row r="11" s="2" customFormat="1" ht="26" customHeight="1" spans="1:8">
      <c r="A11" s="7" t="s">
        <v>21</v>
      </c>
      <c r="B11" s="8" t="s">
        <v>22</v>
      </c>
      <c r="C11" s="9"/>
      <c r="D11" s="9"/>
      <c r="E11" s="9"/>
      <c r="F11" s="10"/>
      <c r="G11" s="7"/>
      <c r="H11" s="11"/>
    </row>
    <row r="12" s="3" customFormat="1" ht="26" customHeight="1" spans="1:8">
      <c r="A12" s="12">
        <v>1</v>
      </c>
      <c r="B12" s="13" t="s">
        <v>23</v>
      </c>
      <c r="C12" s="6" t="s">
        <v>24</v>
      </c>
      <c r="D12" s="12">
        <v>2</v>
      </c>
      <c r="E12" s="12">
        <v>500</v>
      </c>
      <c r="F12" s="12">
        <f>D12*E12</f>
        <v>1000</v>
      </c>
      <c r="G12" s="13" t="s">
        <v>25</v>
      </c>
      <c r="H12" s="14"/>
    </row>
    <row r="13" s="3" customFormat="1" ht="26" customHeight="1" spans="1:8">
      <c r="A13" s="12">
        <v>2</v>
      </c>
      <c r="B13" s="13" t="s">
        <v>26</v>
      </c>
      <c r="C13" s="6" t="s">
        <v>13</v>
      </c>
      <c r="D13" s="12">
        <v>4</v>
      </c>
      <c r="E13" s="12">
        <v>280</v>
      </c>
      <c r="F13" s="12">
        <f>D13*E13</f>
        <v>1120</v>
      </c>
      <c r="G13" s="13" t="s">
        <v>15</v>
      </c>
      <c r="H13" s="14"/>
    </row>
    <row r="14" s="3" customFormat="1" ht="26" customHeight="1" spans="1:8">
      <c r="A14" s="12">
        <v>3</v>
      </c>
      <c r="B14" s="13" t="s">
        <v>27</v>
      </c>
      <c r="C14" s="6" t="s">
        <v>24</v>
      </c>
      <c r="D14" s="12">
        <v>2</v>
      </c>
      <c r="E14" s="12">
        <v>1800</v>
      </c>
      <c r="F14" s="12">
        <f>D14*E14</f>
        <v>3600</v>
      </c>
      <c r="G14" s="13" t="s">
        <v>28</v>
      </c>
      <c r="H14" s="14"/>
    </row>
    <row r="15" s="3" customFormat="1" ht="26" customHeight="1" spans="1:8">
      <c r="A15" s="12">
        <v>4</v>
      </c>
      <c r="B15" s="13" t="s">
        <v>29</v>
      </c>
      <c r="C15" s="6" t="s">
        <v>13</v>
      </c>
      <c r="D15" s="12">
        <v>184</v>
      </c>
      <c r="E15" s="12">
        <v>28</v>
      </c>
      <c r="F15" s="12">
        <f>D15*E15</f>
        <v>5152</v>
      </c>
      <c r="G15" s="13" t="s">
        <v>15</v>
      </c>
      <c r="H15" s="14"/>
    </row>
    <row r="16" s="3" customFormat="1" ht="26" customHeight="1" spans="1:8">
      <c r="A16" s="12">
        <v>5</v>
      </c>
      <c r="B16" s="13" t="s">
        <v>30</v>
      </c>
      <c r="C16" s="6" t="s">
        <v>31</v>
      </c>
      <c r="D16" s="12">
        <v>45</v>
      </c>
      <c r="E16" s="12">
        <v>40</v>
      </c>
      <c r="F16" s="12">
        <f>D16*E16</f>
        <v>1800</v>
      </c>
      <c r="G16" s="13" t="s">
        <v>15</v>
      </c>
      <c r="H16" s="14"/>
    </row>
    <row r="17" customFormat="1" ht="27" customHeight="1" spans="1:7">
      <c r="A17" s="6"/>
      <c r="B17" s="15" t="s">
        <v>20</v>
      </c>
      <c r="C17" s="6"/>
      <c r="D17" s="6"/>
      <c r="E17" s="6"/>
      <c r="F17" s="6">
        <f>SUM(F12:F16)</f>
        <v>12672</v>
      </c>
      <c r="G17" s="15"/>
    </row>
    <row r="18" customFormat="1" ht="27" customHeight="1" spans="1:7">
      <c r="A18" s="6"/>
      <c r="B18" s="16"/>
      <c r="C18" s="17"/>
      <c r="D18" s="17"/>
      <c r="E18" s="17"/>
      <c r="F18" s="18"/>
      <c r="G18" s="15"/>
    </row>
    <row r="19" s="2" customFormat="1" ht="27" customHeight="1" spans="1:7">
      <c r="A19" s="19" t="s">
        <v>32</v>
      </c>
      <c r="B19" s="20" t="s">
        <v>33</v>
      </c>
      <c r="C19" s="21"/>
      <c r="D19" s="21"/>
      <c r="E19" s="21"/>
      <c r="F19" s="22"/>
      <c r="G19" s="19"/>
    </row>
    <row r="20" ht="27" customHeight="1" spans="1:7">
      <c r="A20" s="23">
        <v>1</v>
      </c>
      <c r="B20" s="24" t="s">
        <v>34</v>
      </c>
      <c r="C20" s="23" t="s">
        <v>35</v>
      </c>
      <c r="D20" s="23">
        <v>1</v>
      </c>
      <c r="E20" s="23">
        <v>400</v>
      </c>
      <c r="F20" s="6">
        <f>D20*E20</f>
        <v>400</v>
      </c>
      <c r="G20" s="24"/>
    </row>
    <row r="21" customFormat="1" ht="27" customHeight="1" spans="1:7">
      <c r="A21" s="23"/>
      <c r="B21" s="15" t="s">
        <v>20</v>
      </c>
      <c r="C21" s="6"/>
      <c r="D21" s="6"/>
      <c r="E21" s="6"/>
      <c r="F21" s="6">
        <f>SUM(F20:F20)</f>
        <v>400</v>
      </c>
      <c r="G21" s="15"/>
    </row>
    <row r="22" customFormat="1" ht="27" customHeight="1" spans="1:7">
      <c r="A22" s="25"/>
      <c r="B22" s="26" t="s">
        <v>36</v>
      </c>
      <c r="C22" s="25"/>
      <c r="D22" s="25"/>
      <c r="E22" s="25"/>
      <c r="F22" s="25">
        <f>F21+F10+F17</f>
        <v>22472</v>
      </c>
      <c r="G22" s="27"/>
    </row>
    <row r="23" s="2" customFormat="1" ht="27" customHeight="1" spans="1:6">
      <c r="A23" s="19" t="s">
        <v>37</v>
      </c>
      <c r="B23" s="28" t="s">
        <v>38</v>
      </c>
      <c r="C23" s="29" t="s">
        <v>39</v>
      </c>
      <c r="D23" s="30"/>
      <c r="E23" s="30"/>
      <c r="F23" s="31">
        <v>0</v>
      </c>
    </row>
    <row r="24" customFormat="1" ht="27" customHeight="1" spans="1:6">
      <c r="A24" s="32" t="s">
        <v>40</v>
      </c>
      <c r="B24" s="28" t="s">
        <v>41</v>
      </c>
      <c r="C24" s="29" t="s">
        <v>42</v>
      </c>
      <c r="D24" s="30"/>
      <c r="E24" s="30"/>
      <c r="F24" s="31">
        <f>F22*0.03</f>
        <v>674.16</v>
      </c>
    </row>
    <row r="25" customFormat="1" ht="27" customHeight="1" spans="1:6">
      <c r="A25" s="32" t="s">
        <v>43</v>
      </c>
      <c r="B25" s="33" t="s">
        <v>44</v>
      </c>
      <c r="C25" s="34" t="s">
        <v>45</v>
      </c>
      <c r="D25" s="35"/>
      <c r="E25" s="35"/>
      <c r="F25" s="36">
        <f>F24+F22</f>
        <v>23146.16</v>
      </c>
    </row>
    <row r="26" ht="27" customHeight="1" spans="1:6">
      <c r="A26" s="37" t="s">
        <v>46</v>
      </c>
      <c r="B26" s="38"/>
      <c r="C26" s="39" t="s">
        <v>47</v>
      </c>
      <c r="D26" s="40"/>
      <c r="E26" s="40"/>
      <c r="F26" s="41">
        <f>F25</f>
        <v>23146.16</v>
      </c>
    </row>
    <row r="28" ht="24" customHeight="1" spans="5:6">
      <c r="E28" s="42"/>
      <c r="F28" s="42"/>
    </row>
  </sheetData>
  <mergeCells count="12">
    <mergeCell ref="A1:G1"/>
    <mergeCell ref="A2:G2"/>
    <mergeCell ref="A3:G3"/>
    <mergeCell ref="B5:F5"/>
    <mergeCell ref="B11:F11"/>
    <mergeCell ref="B19:F19"/>
    <mergeCell ref="C23:E23"/>
    <mergeCell ref="C24:E24"/>
    <mergeCell ref="C25:E25"/>
    <mergeCell ref="A26:B26"/>
    <mergeCell ref="C26:E26"/>
    <mergeCell ref="E28:F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2015-06-05T18:17:00Z</dcterms:created>
  <cp:lastPrinted>2024-03-30T11:52:00Z</cp:lastPrinted>
  <dcterms:modified xsi:type="dcterms:W3CDTF">2025-07-20T01:09:55Z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51678C58995A47DDADA24541BF2E0ADC</vt:lpwstr>
  </property>
  <property fmtid="{D5CDD505-2E9C-101B-9397-08002B2CF9AE}" pid="3" name="KSOProductBuildVer">
    <vt:lpwstr>2052-12.1.0.21541</vt:lpwstr>
  </property>
</Properties>
</file>