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邬明和\"/>
    </mc:Choice>
  </mc:AlternateContent>
  <xr:revisionPtr revIDLastSave="0" documentId="13_ncr:1_{56F66C4D-70C2-408A-A71D-660BFE6D881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</workbook>
</file>

<file path=xl/calcChain.xml><?xml version="1.0" encoding="utf-8"?>
<calcChain xmlns="http://schemas.openxmlformats.org/spreadsheetml/2006/main">
  <c r="F6" i="1" l="1"/>
  <c r="F3" i="1" l="1"/>
  <c r="A4" i="1" l="1"/>
  <c r="A5" i="1"/>
  <c r="A6" i="1"/>
  <c r="I6" i="1"/>
  <c r="I4" i="1"/>
  <c r="I5" i="1"/>
  <c r="A3" i="1"/>
  <c r="I3" i="1"/>
  <c r="I7" i="1" l="1"/>
  <c r="E7" i="1" s="1"/>
</calcChain>
</file>

<file path=xl/sharedStrings.xml><?xml version="1.0" encoding="utf-8"?>
<sst xmlns="http://schemas.openxmlformats.org/spreadsheetml/2006/main" count="28" uniqueCount="25">
  <si>
    <t>项目地点</t>
    <phoneticPr fontId="2" type="noConversion"/>
  </si>
  <si>
    <t>名称</t>
  </si>
  <si>
    <t>项目描述</t>
  </si>
  <si>
    <t>数量</t>
  </si>
  <si>
    <t>单
位</t>
  </si>
  <si>
    <t>单价
（元）</t>
    <phoneticPr fontId="1" type="noConversion"/>
  </si>
  <si>
    <t>金额
（元）</t>
  </si>
  <si>
    <t>合计：</t>
    <phoneticPr fontId="1" type="noConversion"/>
  </si>
  <si>
    <t>序
号</t>
    <phoneticPr fontId="1" type="noConversion"/>
  </si>
  <si>
    <t>验收签证</t>
    <phoneticPr fontId="1" type="noConversion"/>
  </si>
  <si>
    <t>江华瑶族自治县人民医院零星服务项目清单</t>
    <phoneticPr fontId="2" type="noConversion"/>
  </si>
  <si>
    <t>时间</t>
    <phoneticPr fontId="1" type="noConversion"/>
  </si>
  <si>
    <t>大写:人民币</t>
    <phoneticPr fontId="1" type="noConversion"/>
  </si>
  <si>
    <t>2024年5月20日至5月27日</t>
    <phoneticPr fontId="1" type="noConversion"/>
  </si>
  <si>
    <t>中药房库房门口</t>
    <phoneticPr fontId="1" type="noConversion"/>
  </si>
  <si>
    <t>真石漆</t>
    <phoneticPr fontId="1" type="noConversion"/>
  </si>
  <si>
    <r>
      <t>m</t>
    </r>
    <r>
      <rPr>
        <vertAlign val="superscript"/>
        <sz val="14"/>
        <color theme="1"/>
        <rFont val="宋体"/>
        <family val="3"/>
        <charset val="134"/>
        <scheme val="minor"/>
      </rPr>
      <t>2</t>
    </r>
    <phoneticPr fontId="1" type="noConversion"/>
  </si>
  <si>
    <t>中药房库房门口墙面防开裂打底，面喷真石漆，3.45m*0.8m*2面，1.4m*3m*2面，4.25m*0.8m，7.95m*0.8m，3.25m*0.8m</t>
    <phoneticPr fontId="1" type="noConversion"/>
  </si>
  <si>
    <t>中药房库房旁</t>
    <phoneticPr fontId="1" type="noConversion"/>
  </si>
  <si>
    <t>刮涂料、刷墙漆</t>
    <phoneticPr fontId="1" type="noConversion"/>
  </si>
  <si>
    <t>清洁中药房库房旁蘑菇亭表面卫生，修补表面破损处，并打底、喷刷外墙漆翻新，蘑菇亭直径3m、高3m</t>
    <phoneticPr fontId="1" type="noConversion"/>
  </si>
  <si>
    <t>个</t>
    <phoneticPr fontId="1" type="noConversion"/>
  </si>
  <si>
    <t>清洁中药房库房旁蘑菇亭表面卫生，修补表面破损处，并打底、喷刷外墙漆翻新，蘑菇亭直径2.4m、高2.7m</t>
    <phoneticPr fontId="1" type="noConversion"/>
  </si>
  <si>
    <t>老内科楼1楼大厅</t>
    <phoneticPr fontId="1" type="noConversion"/>
  </si>
  <si>
    <t>1、铲除原老涂料、墙漆；
2、喷（刷）刮涂料，满刮腻子两遍天棚；
3、抹灰面油漆，刷乳胶漆，抹灰面三遍。
墙面尺寸：1.5m*3.05m+9.8m*3.05m*2面
天花板尺寸：0.7m*6.5m*2面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</si>
</sst>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vertAlign val="superscript"/>
      <sz val="14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1" fontId="7" fillId="0" borderId="4" xfId="0" applyNumberFormat="1" applyFont="1" applyBorder="1" applyAlignment="1">
      <alignment horizontal="center" vertical="center" wrapText="1"/>
    </xf>
    <xf numFmtId="31" fontId="7" fillId="0" borderId="7" xfId="0" applyNumberFormat="1" applyFont="1" applyBorder="1" applyAlignment="1">
      <alignment horizontal="center" vertical="center" wrapText="1"/>
    </xf>
    <xf numFmtId="31" fontId="7" fillId="0" borderId="5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110" zoomScaleNormal="110" workbookViewId="0">
      <selection activeCell="I7" sqref="I7"/>
    </sheetView>
  </sheetViews>
  <sheetFormatPr defaultColWidth="9" defaultRowHeight="13.5" x14ac:dyDescent="0.15"/>
  <cols>
    <col min="1" max="1" width="4.25" style="3" bestFit="1" customWidth="1"/>
    <col min="2" max="2" width="18.375" style="3" bestFit="1" customWidth="1"/>
    <col min="3" max="3" width="12.5" style="4" customWidth="1"/>
    <col min="4" max="4" width="14.625" style="3" customWidth="1"/>
    <col min="5" max="5" width="42.75" style="5" customWidth="1"/>
    <col min="6" max="6" width="10.5" style="14" bestFit="1" customWidth="1"/>
    <col min="7" max="7" width="4.25" bestFit="1" customWidth="1"/>
    <col min="8" max="8" width="9.25" bestFit="1" customWidth="1"/>
    <col min="9" max="9" width="13" customWidth="1"/>
    <col min="10" max="10" width="13.5" customWidth="1"/>
  </cols>
  <sheetData>
    <row r="1" spans="1:10" ht="44.25" customHeight="1" x14ac:dyDescent="0.15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7.5" x14ac:dyDescent="0.15">
      <c r="A2" s="1" t="s">
        <v>8</v>
      </c>
      <c r="B2" s="1" t="s">
        <v>11</v>
      </c>
      <c r="C2" s="1" t="s">
        <v>0</v>
      </c>
      <c r="D2" s="1" t="s">
        <v>1</v>
      </c>
      <c r="E2" s="1" t="s">
        <v>2</v>
      </c>
      <c r="F2" s="12" t="s">
        <v>3</v>
      </c>
      <c r="G2" s="1" t="s">
        <v>4</v>
      </c>
      <c r="H2" s="1" t="s">
        <v>5</v>
      </c>
      <c r="I2" s="2" t="s">
        <v>6</v>
      </c>
      <c r="J2" s="2" t="s">
        <v>9</v>
      </c>
    </row>
    <row r="3" spans="1:10" s="15" customFormat="1" ht="75" x14ac:dyDescent="0.15">
      <c r="A3" s="8">
        <f t="shared" ref="A3:A6" si="0">ROW()-2</f>
        <v>1</v>
      </c>
      <c r="B3" s="25" t="s">
        <v>13</v>
      </c>
      <c r="C3" s="8" t="s">
        <v>14</v>
      </c>
      <c r="D3" s="8" t="s">
        <v>15</v>
      </c>
      <c r="E3" s="18" t="s">
        <v>17</v>
      </c>
      <c r="F3" s="17">
        <f>3.45*0.8*2+1.4*3*2+4.25*0.8+7.95*0.8+3.25*0.8</f>
        <v>26.28</v>
      </c>
      <c r="G3" s="8" t="s">
        <v>16</v>
      </c>
      <c r="H3" s="8">
        <v>115</v>
      </c>
      <c r="I3" s="16">
        <f t="shared" ref="I3:I5" si="1">ROUND(F3,2)*H3</f>
        <v>3022.2000000000003</v>
      </c>
      <c r="J3" s="28"/>
    </row>
    <row r="4" spans="1:10" s="15" customFormat="1" ht="56.25" x14ac:dyDescent="0.15">
      <c r="A4" s="8">
        <f t="shared" si="0"/>
        <v>2</v>
      </c>
      <c r="B4" s="26"/>
      <c r="C4" s="23" t="s">
        <v>18</v>
      </c>
      <c r="D4" s="23" t="s">
        <v>19</v>
      </c>
      <c r="E4" s="18" t="s">
        <v>20</v>
      </c>
      <c r="F4" s="17">
        <v>1</v>
      </c>
      <c r="G4" s="8" t="s">
        <v>21</v>
      </c>
      <c r="H4" s="8">
        <v>1050</v>
      </c>
      <c r="I4" s="16">
        <f t="shared" si="1"/>
        <v>1050</v>
      </c>
      <c r="J4" s="29"/>
    </row>
    <row r="5" spans="1:10" s="15" customFormat="1" ht="56.25" x14ac:dyDescent="0.15">
      <c r="A5" s="8">
        <f t="shared" si="0"/>
        <v>3</v>
      </c>
      <c r="B5" s="26"/>
      <c r="C5" s="24"/>
      <c r="D5" s="24"/>
      <c r="E5" s="18" t="s">
        <v>22</v>
      </c>
      <c r="F5" s="17">
        <v>2</v>
      </c>
      <c r="G5" s="8" t="s">
        <v>21</v>
      </c>
      <c r="H5" s="8">
        <v>950</v>
      </c>
      <c r="I5" s="16">
        <f t="shared" si="1"/>
        <v>1900</v>
      </c>
      <c r="J5" s="29"/>
    </row>
    <row r="6" spans="1:10" s="15" customFormat="1" ht="156" x14ac:dyDescent="0.15">
      <c r="A6" s="8">
        <f t="shared" si="0"/>
        <v>4</v>
      </c>
      <c r="B6" s="27"/>
      <c r="C6" s="8" t="s">
        <v>23</v>
      </c>
      <c r="D6" s="8" t="s">
        <v>19</v>
      </c>
      <c r="E6" s="21" t="s">
        <v>24</v>
      </c>
      <c r="F6" s="17">
        <f>1.5*3.05+9.8*3.05*2+0.7*6.5*2</f>
        <v>73.454999999999998</v>
      </c>
      <c r="G6" s="8" t="s">
        <v>16</v>
      </c>
      <c r="H6" s="8">
        <v>36</v>
      </c>
      <c r="I6" s="16">
        <f t="shared" ref="I6" si="2">ROUND(F6,2)*H6</f>
        <v>2644.56</v>
      </c>
      <c r="J6" s="30"/>
    </row>
    <row r="7" spans="1:10" ht="33" customHeight="1" x14ac:dyDescent="0.15">
      <c r="A7" s="8"/>
      <c r="B7" s="7"/>
      <c r="C7" s="9"/>
      <c r="D7" s="19" t="s">
        <v>12</v>
      </c>
      <c r="E7" s="20" t="str">
        <f>IF(MOD(I7,1)=0,TEXT(INT(I7),"[DBNUM2]")&amp;"元"&amp;"整",TEXT(INT(I7),"[DBNUM2]")&amp;"元"&amp;TEXT(MID(I7,LEN(INT(I7))+2,1),"[DBNUM2]D角")&amp;TEXT(MID(I7,LEN(INT(I7))+3,1),"[DBNUM2]D分"))</f>
        <v>捌仟陆佰壹拾陆元柒角陆分</v>
      </c>
      <c r="F7" s="13"/>
      <c r="G7" s="10"/>
      <c r="H7" s="11" t="s">
        <v>7</v>
      </c>
      <c r="I7" s="6">
        <f>SUM(I3:I6)</f>
        <v>8616.76</v>
      </c>
      <c r="J7" s="6"/>
    </row>
  </sheetData>
  <mergeCells count="5">
    <mergeCell ref="A1:J1"/>
    <mergeCell ref="D4:D5"/>
    <mergeCell ref="C4:C5"/>
    <mergeCell ref="B3:B6"/>
    <mergeCell ref="J3:J6"/>
  </mergeCells>
  <phoneticPr fontId="1" type="noConversion"/>
  <pageMargins left="0.38" right="0.31" top="0.43307086614173229" bottom="0.59055118110236227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yan</cp:lastModifiedBy>
  <cp:lastPrinted>2024-12-12T04:08:46Z</cp:lastPrinted>
  <dcterms:created xsi:type="dcterms:W3CDTF">2022-03-27T07:24:05Z</dcterms:created>
  <dcterms:modified xsi:type="dcterms:W3CDTF">2025-07-07T07:35:36Z</dcterms:modified>
</cp:coreProperties>
</file>