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关刀小学" sheetId="1" r:id="rId1"/>
  </sheets>
  <definedNames>
    <definedName name="_xlnm.Print_Area" localSheetId="0">关刀小学!$A$1:$L$19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G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语文、数学、英语、科学
</t>
        </r>
      </text>
    </comment>
    <comment ref="C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于2024.1.27阮总告知：聘用合同书6月份和试卷一起结算。找各学校收费
</t>
        </r>
      </text>
    </comment>
    <comment ref="G13" authorId="0">
      <text>
        <r>
          <rPr>
            <b/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语、数统考</t>
        </r>
      </text>
    </comment>
    <comment ref="A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手写“货已收到，规格型号数量无误，质量合格，同意验收，验收合格”</t>
        </r>
      </text>
    </comment>
  </commentList>
</comments>
</file>

<file path=xl/sharedStrings.xml><?xml version="1.0" encoding="utf-8"?>
<sst xmlns="http://schemas.openxmlformats.org/spreadsheetml/2006/main" count="60" uniqueCount="45">
  <si>
    <r>
      <rPr>
        <b/>
        <sz val="16"/>
        <rFont val="宋体"/>
        <charset val="134"/>
      </rPr>
      <t>雨花区教育局</t>
    </r>
    <r>
      <rPr>
        <b/>
        <u/>
        <sz val="16"/>
        <rFont val="宋体"/>
        <charset val="134"/>
      </rPr>
      <t xml:space="preserve"> 长沙市雨花区关刀小学 </t>
    </r>
    <r>
      <rPr>
        <b/>
        <sz val="16"/>
        <rFont val="宋体"/>
        <charset val="134"/>
      </rPr>
      <t>文印业务结算清单</t>
    </r>
  </si>
  <si>
    <t xml:space="preserve">  项目名称：</t>
  </si>
  <si>
    <t>承接单位（盖章）</t>
  </si>
  <si>
    <t>湖南文睿教育印务有限公司</t>
  </si>
  <si>
    <t>承接单位项目负责人及联系方式</t>
  </si>
  <si>
    <t>阮燕春15111044829</t>
  </si>
  <si>
    <t>序号</t>
  </si>
  <si>
    <t>项目编号</t>
  </si>
  <si>
    <t>货物名称</t>
  </si>
  <si>
    <t>型号规格</t>
  </si>
  <si>
    <t>单位</t>
  </si>
  <si>
    <t>试卷/科(份)</t>
  </si>
  <si>
    <t>科目数（科）</t>
  </si>
  <si>
    <t>数量</t>
  </si>
  <si>
    <t>单价</t>
  </si>
  <si>
    <t>总价（元）</t>
  </si>
  <si>
    <t>备注</t>
  </si>
  <si>
    <t>经手人签字</t>
  </si>
  <si>
    <t>2024年上学期期末试卷（三年级）</t>
  </si>
  <si>
    <t>A3双面100g答题卡</t>
  </si>
  <si>
    <t>张</t>
  </si>
  <si>
    <t>语、数、英、科</t>
  </si>
  <si>
    <t>2024年上学期期末试卷（四年级）</t>
  </si>
  <si>
    <t>2024年上学期期末试卷（五年级）</t>
  </si>
  <si>
    <t>2024年上学期期末试卷（六年级）</t>
  </si>
  <si>
    <t>英语、科学</t>
  </si>
  <si>
    <t>2024年教育质量综合评价学生问卷调查表（3-6年级）</t>
  </si>
  <si>
    <t>A3单面100g答题卡</t>
  </si>
  <si>
    <t>2024年上学期期末试卷（3-6年级）制版费</t>
  </si>
  <si>
    <t>4个版</t>
  </si>
  <si>
    <t>3-6年级试卷+问卷调查袋</t>
  </si>
  <si>
    <t>A3 150克牛皮纸</t>
  </si>
  <si>
    <t>三年级试卷条码(语、数统考）</t>
  </si>
  <si>
    <t>考试条码</t>
  </si>
  <si>
    <t>2024年教育质量综合评价学生问卷调查表（3-6年级）条形码</t>
  </si>
  <si>
    <t>聘用合同书</t>
  </si>
  <si>
    <t>80克A4双面打印</t>
  </si>
  <si>
    <t>贺银星</t>
  </si>
  <si>
    <t>翻包</t>
  </si>
  <si>
    <t>本</t>
  </si>
  <si>
    <t>合计金额</t>
  </si>
  <si>
    <t>单位验收意见</t>
  </si>
  <si>
    <t>（需三人验收签名并加盖公章）</t>
  </si>
  <si>
    <t xml:space="preserve">                签名：                                时间：</t>
  </si>
  <si>
    <t xml:space="preserve">     注：本表可续页。填报本表时，需附上佐证材料（非安装类项目，货物照片不少于3张。安装类项目，过程性照片不少于2张，安装后整体效果照片不少于2张，需彩色打印附《结算清单》后面），资料不全或不清晰，不得予以报账。本表一式两份，一份委托单位用于报账，一份定点单位予以存档汇总，年度报教育局。本表需同时加盖委托单位及定点单位公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</si>
</sst>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6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6" applyNumberFormat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 shrinkToFi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horizontal="center" vertical="center" shrinkToFit="1"/>
    </xf>
    <xf numFmtId="177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 shrinkToFit="1"/>
    </xf>
    <xf numFmtId="176" fontId="1" fillId="0" borderId="11" xfId="0" applyNumberFormat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shrinkToFit="1"/>
    </xf>
    <xf numFmtId="176" fontId="1" fillId="0" borderId="4" xfId="0" applyNumberFormat="1" applyFont="1" applyFill="1" applyBorder="1" applyAlignment="1">
      <alignment horizontal="center" vertical="center" shrinkToFit="1"/>
    </xf>
    <xf numFmtId="176" fontId="1" fillId="0" borderId="12" xfId="0" applyNumberFormat="1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 shrinkToFit="1"/>
    </xf>
    <xf numFmtId="176" fontId="1" fillId="0" borderId="4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 shrinkToFit="1"/>
    </xf>
    <xf numFmtId="176" fontId="1" fillId="0" borderId="10" xfId="0" applyNumberFormat="1" applyFont="1" applyFill="1" applyBorder="1" applyAlignment="1">
      <alignment horizontal="left" vertical="center" shrinkToFit="1"/>
    </xf>
    <xf numFmtId="176" fontId="6" fillId="0" borderId="0" xfId="0" applyNumberFormat="1" applyFont="1" applyFill="1" applyAlignment="1">
      <alignment horizontal="left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view="pageBreakPreview" zoomScaleNormal="100" topLeftCell="A3" workbookViewId="0">
      <selection activeCell="M1" sqref="M$1:O$1048576"/>
    </sheetView>
  </sheetViews>
  <sheetFormatPr defaultColWidth="9" defaultRowHeight="14.25"/>
  <cols>
    <col min="1" max="2" width="6.13333333333333" style="1" customWidth="1"/>
    <col min="3" max="3" width="26.1333333333333" style="1" customWidth="1"/>
    <col min="4" max="4" width="11.5" style="1" customWidth="1"/>
    <col min="5" max="5" width="8" style="1" customWidth="1"/>
    <col min="6" max="7" width="10.25" style="1" customWidth="1"/>
    <col min="8" max="9" width="13.1083333333333" style="1" customWidth="1"/>
    <col min="10" max="11" width="15.5" style="1" customWidth="1"/>
    <col min="12" max="12" width="14.8833333333333" style="3" customWidth="1"/>
    <col min="13" max="16384" width="9" style="1"/>
  </cols>
  <sheetData>
    <row r="1" s="1" customFormat="1" ht="30.9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28"/>
    </row>
    <row r="2" s="1" customFormat="1" ht="32.1" customHeight="1" spans="1:12">
      <c r="A2" s="5" t="s">
        <v>1</v>
      </c>
      <c r="B2" s="5"/>
      <c r="C2" s="5"/>
      <c r="D2" s="5"/>
      <c r="E2" s="5"/>
      <c r="F2" s="6"/>
      <c r="G2" s="6"/>
      <c r="H2" s="6"/>
      <c r="I2" s="29"/>
      <c r="J2" s="29"/>
      <c r="K2" s="29"/>
      <c r="L2" s="30"/>
    </row>
    <row r="3" s="1" customFormat="1" ht="23.1" customHeight="1" spans="1:12">
      <c r="A3" s="7" t="s">
        <v>2</v>
      </c>
      <c r="B3" s="7"/>
      <c r="C3" s="7"/>
      <c r="D3" s="8" t="s">
        <v>3</v>
      </c>
      <c r="E3" s="9"/>
      <c r="F3" s="9"/>
      <c r="G3" s="9"/>
      <c r="H3" s="9"/>
      <c r="I3" s="9"/>
      <c r="J3" s="9"/>
      <c r="K3" s="9"/>
      <c r="L3" s="31"/>
    </row>
    <row r="4" s="1" customFormat="1" ht="23.1" customHeight="1" spans="1:12">
      <c r="A4" s="7" t="s">
        <v>4</v>
      </c>
      <c r="B4" s="7"/>
      <c r="C4" s="7"/>
      <c r="D4" s="8" t="s">
        <v>5</v>
      </c>
      <c r="E4" s="9"/>
      <c r="F4" s="9"/>
      <c r="G4" s="9"/>
      <c r="H4" s="9"/>
      <c r="I4" s="9"/>
      <c r="J4" s="9"/>
      <c r="K4" s="9"/>
      <c r="L4" s="31"/>
    </row>
    <row r="5" s="1" customFormat="1" ht="39" customHeight="1" spans="1:12">
      <c r="A5" s="10" t="s">
        <v>6</v>
      </c>
      <c r="B5" s="10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32" t="s">
        <v>16</v>
      </c>
      <c r="L5" s="32" t="s">
        <v>17</v>
      </c>
    </row>
    <row r="6" s="1" customFormat="1" ht="21" customHeight="1" spans="1:12">
      <c r="A6" s="11">
        <v>1</v>
      </c>
      <c r="B6" s="11">
        <v>19</v>
      </c>
      <c r="C6" s="12" t="s">
        <v>18</v>
      </c>
      <c r="D6" s="12" t="s">
        <v>19</v>
      </c>
      <c r="E6" s="13" t="s">
        <v>20</v>
      </c>
      <c r="F6" s="13">
        <v>40</v>
      </c>
      <c r="G6" s="13">
        <v>4</v>
      </c>
      <c r="H6" s="11">
        <f t="shared" ref="H6:H16" si="0">F6*G6</f>
        <v>160</v>
      </c>
      <c r="I6" s="11">
        <v>0.5</v>
      </c>
      <c r="J6" s="33">
        <f t="shared" ref="J6:J16" si="1">H6*I6</f>
        <v>80</v>
      </c>
      <c r="K6" s="34" t="s">
        <v>21</v>
      </c>
      <c r="L6" s="35"/>
    </row>
    <row r="7" s="1" customFormat="1" ht="21" customHeight="1" spans="1:12">
      <c r="A7" s="11">
        <v>2</v>
      </c>
      <c r="B7" s="11">
        <v>19</v>
      </c>
      <c r="C7" s="12" t="s">
        <v>22</v>
      </c>
      <c r="D7" s="12" t="s">
        <v>19</v>
      </c>
      <c r="E7" s="13" t="s">
        <v>20</v>
      </c>
      <c r="F7" s="13">
        <v>40</v>
      </c>
      <c r="G7" s="13">
        <v>4</v>
      </c>
      <c r="H7" s="11">
        <f t="shared" si="0"/>
        <v>160</v>
      </c>
      <c r="I7" s="11">
        <v>0.5</v>
      </c>
      <c r="J7" s="33">
        <f t="shared" si="1"/>
        <v>80</v>
      </c>
      <c r="K7" s="34" t="s">
        <v>21</v>
      </c>
      <c r="L7" s="36"/>
    </row>
    <row r="8" s="1" customFormat="1" ht="21" customHeight="1" spans="1:12">
      <c r="A8" s="11">
        <v>3</v>
      </c>
      <c r="B8" s="11">
        <v>19</v>
      </c>
      <c r="C8" s="12" t="s">
        <v>23</v>
      </c>
      <c r="D8" s="12" t="s">
        <v>19</v>
      </c>
      <c r="E8" s="13" t="s">
        <v>20</v>
      </c>
      <c r="F8" s="13">
        <v>50</v>
      </c>
      <c r="G8" s="13">
        <v>4</v>
      </c>
      <c r="H8" s="11">
        <f t="shared" si="0"/>
        <v>200</v>
      </c>
      <c r="I8" s="11">
        <v>0.5</v>
      </c>
      <c r="J8" s="33">
        <f t="shared" si="1"/>
        <v>100</v>
      </c>
      <c r="K8" s="34" t="s">
        <v>21</v>
      </c>
      <c r="L8" s="36"/>
    </row>
    <row r="9" s="1" customFormat="1" ht="21" customHeight="1" spans="1:12">
      <c r="A9" s="11">
        <v>4</v>
      </c>
      <c r="B9" s="11">
        <v>19</v>
      </c>
      <c r="C9" s="12" t="s">
        <v>24</v>
      </c>
      <c r="D9" s="12" t="s">
        <v>19</v>
      </c>
      <c r="E9" s="13" t="s">
        <v>20</v>
      </c>
      <c r="F9" s="13">
        <v>50</v>
      </c>
      <c r="G9" s="13">
        <v>2</v>
      </c>
      <c r="H9" s="11">
        <f t="shared" si="0"/>
        <v>100</v>
      </c>
      <c r="I9" s="11">
        <v>0.5</v>
      </c>
      <c r="J9" s="33">
        <f t="shared" si="1"/>
        <v>50</v>
      </c>
      <c r="K9" s="34" t="s">
        <v>25</v>
      </c>
      <c r="L9" s="36"/>
    </row>
    <row r="10" s="1" customFormat="1" ht="29" customHeight="1" spans="1:12">
      <c r="A10" s="11">
        <v>5</v>
      </c>
      <c r="B10" s="11">
        <v>18</v>
      </c>
      <c r="C10" s="14" t="s">
        <v>26</v>
      </c>
      <c r="D10" s="12" t="s">
        <v>27</v>
      </c>
      <c r="E10" s="13" t="s">
        <v>20</v>
      </c>
      <c r="F10" s="13">
        <f>F6+F7+F8+F9</f>
        <v>180</v>
      </c>
      <c r="G10" s="13">
        <v>1</v>
      </c>
      <c r="H10" s="11">
        <f t="shared" si="0"/>
        <v>180</v>
      </c>
      <c r="I10" s="37">
        <v>0.35</v>
      </c>
      <c r="J10" s="33">
        <f t="shared" si="1"/>
        <v>63</v>
      </c>
      <c r="K10" s="33"/>
      <c r="L10" s="36"/>
    </row>
    <row r="11" s="1" customFormat="1" ht="27" customHeight="1" spans="1:12">
      <c r="A11" s="11">
        <v>6</v>
      </c>
      <c r="B11" s="11">
        <v>6</v>
      </c>
      <c r="C11" s="14" t="s">
        <v>28</v>
      </c>
      <c r="D11" s="12" t="s">
        <v>29</v>
      </c>
      <c r="E11" s="13" t="s">
        <v>20</v>
      </c>
      <c r="F11" s="13">
        <v>4</v>
      </c>
      <c r="G11" s="13">
        <f>SUM(G6:G9)+2</f>
        <v>16</v>
      </c>
      <c r="H11" s="11">
        <f t="shared" si="0"/>
        <v>64</v>
      </c>
      <c r="I11" s="13">
        <v>0.95</v>
      </c>
      <c r="J11" s="33">
        <f t="shared" si="1"/>
        <v>60.8</v>
      </c>
      <c r="K11" s="33"/>
      <c r="L11" s="36"/>
    </row>
    <row r="12" s="1" customFormat="1" ht="27" customHeight="1" spans="1:12">
      <c r="A12" s="11">
        <v>7</v>
      </c>
      <c r="B12" s="11">
        <v>26</v>
      </c>
      <c r="C12" s="12" t="s">
        <v>30</v>
      </c>
      <c r="D12" s="12" t="s">
        <v>31</v>
      </c>
      <c r="E12" s="13" t="s">
        <v>20</v>
      </c>
      <c r="F12" s="13">
        <v>44</v>
      </c>
      <c r="G12" s="13">
        <v>2</v>
      </c>
      <c r="H12" s="11">
        <f t="shared" si="0"/>
        <v>88</v>
      </c>
      <c r="I12" s="13">
        <v>2.5</v>
      </c>
      <c r="J12" s="33">
        <f t="shared" si="1"/>
        <v>220</v>
      </c>
      <c r="K12" s="33"/>
      <c r="L12" s="36"/>
    </row>
    <row r="13" s="1" customFormat="1" ht="27" customHeight="1" spans="1:12">
      <c r="A13" s="11">
        <v>8</v>
      </c>
      <c r="B13" s="11">
        <v>30</v>
      </c>
      <c r="C13" s="12" t="s">
        <v>32</v>
      </c>
      <c r="D13" s="12" t="s">
        <v>33</v>
      </c>
      <c r="E13" s="13" t="s">
        <v>20</v>
      </c>
      <c r="F13" s="12">
        <f>F6</f>
        <v>40</v>
      </c>
      <c r="G13" s="12">
        <v>2</v>
      </c>
      <c r="H13" s="11">
        <f t="shared" si="0"/>
        <v>80</v>
      </c>
      <c r="I13" s="12">
        <v>0.06</v>
      </c>
      <c r="J13" s="33">
        <f t="shared" si="1"/>
        <v>4.8</v>
      </c>
      <c r="K13" s="33"/>
      <c r="L13" s="36"/>
    </row>
    <row r="14" s="1" customFormat="1" ht="29" customHeight="1" spans="1:12">
      <c r="A14" s="11">
        <v>9</v>
      </c>
      <c r="B14" s="11">
        <v>30</v>
      </c>
      <c r="C14" s="15" t="s">
        <v>34</v>
      </c>
      <c r="D14" s="12" t="s">
        <v>33</v>
      </c>
      <c r="E14" s="13" t="s">
        <v>20</v>
      </c>
      <c r="F14" s="13">
        <f>F10</f>
        <v>180</v>
      </c>
      <c r="G14" s="13">
        <v>1</v>
      </c>
      <c r="H14" s="11">
        <f t="shared" si="0"/>
        <v>180</v>
      </c>
      <c r="I14" s="12">
        <v>0.06</v>
      </c>
      <c r="J14" s="33">
        <f t="shared" si="1"/>
        <v>10.8</v>
      </c>
      <c r="K14" s="33"/>
      <c r="L14" s="38"/>
    </row>
    <row r="15" s="1" customFormat="1" ht="24" customHeight="1" spans="1:12">
      <c r="A15" s="11">
        <v>11</v>
      </c>
      <c r="B15" s="11">
        <v>11</v>
      </c>
      <c r="C15" s="16" t="s">
        <v>35</v>
      </c>
      <c r="D15" s="12" t="s">
        <v>36</v>
      </c>
      <c r="E15" s="13" t="s">
        <v>20</v>
      </c>
      <c r="F15" s="13">
        <v>30</v>
      </c>
      <c r="G15" s="13">
        <v>4</v>
      </c>
      <c r="H15" s="11">
        <f t="shared" si="0"/>
        <v>120</v>
      </c>
      <c r="I15" s="13">
        <v>0.25</v>
      </c>
      <c r="J15" s="33">
        <f t="shared" si="1"/>
        <v>30</v>
      </c>
      <c r="K15" s="39" t="s">
        <v>37</v>
      </c>
      <c r="L15" s="40"/>
    </row>
    <row r="16" s="1" customFormat="1" ht="24" customHeight="1" spans="1:12">
      <c r="A16" s="11">
        <v>12</v>
      </c>
      <c r="B16" s="11">
        <v>31</v>
      </c>
      <c r="C16" s="17"/>
      <c r="D16" s="12" t="s">
        <v>38</v>
      </c>
      <c r="E16" s="13" t="s">
        <v>39</v>
      </c>
      <c r="F16" s="13">
        <f>F15</f>
        <v>30</v>
      </c>
      <c r="G16" s="13">
        <v>1</v>
      </c>
      <c r="H16" s="11">
        <f t="shared" si="0"/>
        <v>30</v>
      </c>
      <c r="I16" s="13">
        <v>1</v>
      </c>
      <c r="J16" s="33">
        <f t="shared" si="1"/>
        <v>30</v>
      </c>
      <c r="K16" s="41"/>
      <c r="L16" s="42"/>
    </row>
    <row r="17" s="2" customFormat="1" ht="27.95" customHeight="1" spans="1:12">
      <c r="A17" s="18"/>
      <c r="B17" s="18"/>
      <c r="C17" s="18" t="s">
        <v>40</v>
      </c>
      <c r="D17" s="18"/>
      <c r="E17" s="18"/>
      <c r="F17" s="18"/>
      <c r="G17" s="18"/>
      <c r="H17" s="18"/>
      <c r="I17" s="18"/>
      <c r="J17" s="43">
        <f>SUM(J6:J16)</f>
        <v>729.4</v>
      </c>
      <c r="K17" s="43"/>
      <c r="L17" s="32"/>
    </row>
    <row r="18" s="1" customFormat="1" ht="57.95" customHeight="1" spans="1:12">
      <c r="A18" s="19" t="s">
        <v>41</v>
      </c>
      <c r="B18" s="20"/>
      <c r="C18" s="20"/>
      <c r="D18" s="21"/>
      <c r="E18" s="20"/>
      <c r="F18" s="20"/>
      <c r="G18" s="20"/>
      <c r="H18" s="20"/>
      <c r="I18" s="20"/>
      <c r="J18" s="20"/>
      <c r="K18" s="20"/>
      <c r="L18" s="44"/>
    </row>
    <row r="19" s="1" customFormat="1" ht="57.95" customHeight="1" spans="1:12">
      <c r="A19" s="22" t="s">
        <v>42</v>
      </c>
      <c r="B19" s="23"/>
      <c r="C19" s="23"/>
      <c r="D19" s="24"/>
      <c r="E19" s="25" t="s">
        <v>43</v>
      </c>
      <c r="F19" s="25"/>
      <c r="G19" s="25"/>
      <c r="H19" s="25"/>
      <c r="I19" s="25"/>
      <c r="J19" s="25"/>
      <c r="K19" s="25"/>
      <c r="L19" s="45"/>
    </row>
    <row r="20" s="1" customFormat="1" ht="27.95" customHeight="1" spans="1:12">
      <c r="A20" s="26" t="s">
        <v>44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46"/>
    </row>
    <row r="21" s="1" customFormat="1" ht="27.95" customHeight="1" spans="1:1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46"/>
    </row>
    <row r="22" s="1" customFormat="1" ht="17.1" customHeight="1" spans="3:12">
      <c r="C22" s="27"/>
      <c r="D22" s="27"/>
      <c r="E22" s="27"/>
      <c r="L22" s="3"/>
    </row>
  </sheetData>
  <mergeCells count="17">
    <mergeCell ref="A1:L1"/>
    <mergeCell ref="A2:C2"/>
    <mergeCell ref="F2:H2"/>
    <mergeCell ref="I2:L2"/>
    <mergeCell ref="A3:C3"/>
    <mergeCell ref="D3:L3"/>
    <mergeCell ref="A4:C4"/>
    <mergeCell ref="D4:L4"/>
    <mergeCell ref="A18:D18"/>
    <mergeCell ref="E18:L18"/>
    <mergeCell ref="A19:D19"/>
    <mergeCell ref="E19:L19"/>
    <mergeCell ref="C15:C16"/>
    <mergeCell ref="K15:K16"/>
    <mergeCell ref="L6:L14"/>
    <mergeCell ref="L15:L16"/>
    <mergeCell ref="A20:L21"/>
  </mergeCells>
  <printOptions horizontalCentered="1"/>
  <pageMargins left="0.161111111111111" right="0.161111111111111" top="0.409027777777778" bottom="0.409027777777778" header="0.5" footer="0.5"/>
  <pageSetup paperSize="9" scale="93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关刀小学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2024-06-24T01:25:03Z</dcterms:created>
  <dcterms:modified xsi:type="dcterms:W3CDTF">2024-06-24T01:25:03Z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6E94EE1E95514555AFE24B6D74018D56_11</vt:lpwstr>
  </property>
  <property fmtid="{D5CDD505-2E9C-101B-9397-08002B2CF9AE}" pid="3" name="KSOProductBuildVer">
    <vt:lpwstr>2052-12.1.0.16929</vt:lpwstr>
  </property>
</Properties>
</file>