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<sst xmlns="http://schemas.openxmlformats.org/spreadsheetml/2006/main" count="47" uniqueCount="33">
  <si>
    <t>申报工程量清单-建筑工程</t>
  </si>
  <si>
    <t>招标编号：</t>
  </si>
  <si>
    <t>工程名称：临澧县青山灌区2025年度总干渠渠下涵除险加固工程                  申报日期：2025年6月8日</t>
  </si>
  <si>
    <t>序号</t>
  </si>
  <si>
    <t>工程或费用名称</t>
  </si>
  <si>
    <t>单位</t>
  </si>
  <si>
    <t>数量</t>
  </si>
  <si>
    <t>单价(元)</t>
  </si>
  <si>
    <t>合计(元)</t>
  </si>
  <si>
    <t>一</t>
  </si>
  <si>
    <t>总干渠渠下涵除险加固工程（8+950）</t>
  </si>
  <si>
    <t>袋装围堰土方填筑（外运3公里）</t>
  </si>
  <si>
    <t>m³</t>
  </si>
  <si>
    <r>
      <rPr>
        <sz val="10.5"/>
        <color theme="1"/>
        <rFont val="宋体"/>
        <charset val="134"/>
      </rPr>
      <t>渠道淤泥清理（外运</t>
    </r>
    <r>
      <rPr>
        <sz val="10.5"/>
        <color theme="1"/>
        <rFont val="宋体"/>
        <charset val="134"/>
        <scheme val="minor"/>
      </rPr>
      <t>3公里</t>
    </r>
    <r>
      <rPr>
        <sz val="10.5"/>
        <color theme="1"/>
        <rFont val="宋体"/>
        <charset val="134"/>
      </rPr>
      <t>）</t>
    </r>
  </si>
  <si>
    <t>渠道工程</t>
  </si>
  <si>
    <t>底板混凝土拆除</t>
  </si>
  <si>
    <t>边坡混凝土拆除</t>
  </si>
  <si>
    <t>底板浆砌石拆除</t>
  </si>
  <si>
    <t>边坡浆砌石拆除</t>
  </si>
  <si>
    <t xml:space="preserve">土方开挖 </t>
  </si>
  <si>
    <t>边坡混凝土浇筑</t>
  </si>
  <si>
    <t>底板混凝土浇筑</t>
  </si>
  <si>
    <t>渠下涵工程</t>
  </si>
  <si>
    <t>浆砌石拆除</t>
  </si>
  <si>
    <t>混凝土垫层</t>
  </si>
  <si>
    <t>浆砌石</t>
  </si>
  <si>
    <t>混凝土浇筑</t>
  </si>
  <si>
    <t>外运土方回填夯实（外运3公里）</t>
  </si>
  <si>
    <t>袋装围堰土方清理拆除（外运3公里）</t>
  </si>
  <si>
    <t>二</t>
  </si>
  <si>
    <t>设备转运</t>
  </si>
  <si>
    <t>挖掘机吊装转运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</si>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</sst>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楷体"/>
      <charset val="134"/>
    </font>
    <font>
      <sz val="12"/>
      <name val="楷体"/>
      <charset val="134"/>
    </font>
    <font>
      <sz val="9"/>
      <name val="楷体"/>
      <charset val="134"/>
    </font>
    <font>
      <sz val="9"/>
      <name val="宋体"/>
      <charset val="134"/>
    </font>
    <font>
      <sz val="10.5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176" fontId="0" fillId="0" borderId="1" xfId="0" applyNumberForma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685800</xdr:colOff>
      <xdr:row>20</xdr:row>
      <xdr:rowOff>0</xdr:rowOff>
    </xdr:from>
    <xdr:to>
      <xdr:col>1</xdr:col>
      <xdr:colOff>773430</xdr:colOff>
      <xdr:row>20</xdr:row>
      <xdr:rowOff>229235</xdr:rowOff>
    </xdr:to>
    <xdr:sp>
      <xdr:nvSpPr>
        <xdr:cNvPr id="90" name="Text Box 9"/>
        <xdr:cNvSpPr txBox="1"/>
      </xdr:nvSpPr>
      <xdr:spPr>
        <a:xfrm>
          <a:off x="1133475" y="6667500"/>
          <a:ext cx="8763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85725</xdr:colOff>
      <xdr:row>20</xdr:row>
      <xdr:rowOff>229235</xdr:rowOff>
    </xdr:to>
    <xdr:sp>
      <xdr:nvSpPr>
        <xdr:cNvPr id="91" name="Text Box 2"/>
        <xdr:cNvSpPr txBox="1"/>
      </xdr:nvSpPr>
      <xdr:spPr>
        <a:xfrm>
          <a:off x="3286125" y="6667500"/>
          <a:ext cx="8572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85725</xdr:colOff>
      <xdr:row>20</xdr:row>
      <xdr:rowOff>229235</xdr:rowOff>
    </xdr:to>
    <xdr:sp>
      <xdr:nvSpPr>
        <xdr:cNvPr id="92" name="Text Box 13"/>
        <xdr:cNvSpPr txBox="1"/>
      </xdr:nvSpPr>
      <xdr:spPr>
        <a:xfrm>
          <a:off x="3286125" y="6667500"/>
          <a:ext cx="8572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85725</xdr:colOff>
      <xdr:row>20</xdr:row>
      <xdr:rowOff>229235</xdr:rowOff>
    </xdr:to>
    <xdr:sp>
      <xdr:nvSpPr>
        <xdr:cNvPr id="93" name="Text Box 14"/>
        <xdr:cNvSpPr txBox="1"/>
      </xdr:nvSpPr>
      <xdr:spPr>
        <a:xfrm>
          <a:off x="3286125" y="6667500"/>
          <a:ext cx="8572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85725</xdr:colOff>
      <xdr:row>20</xdr:row>
      <xdr:rowOff>229235</xdr:rowOff>
    </xdr:to>
    <xdr:sp>
      <xdr:nvSpPr>
        <xdr:cNvPr id="94" name="Text Box 15"/>
        <xdr:cNvSpPr txBox="1"/>
      </xdr:nvSpPr>
      <xdr:spPr>
        <a:xfrm>
          <a:off x="3286125" y="6667500"/>
          <a:ext cx="8572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85725</xdr:colOff>
      <xdr:row>20</xdr:row>
      <xdr:rowOff>229235</xdr:rowOff>
    </xdr:to>
    <xdr:sp>
      <xdr:nvSpPr>
        <xdr:cNvPr id="95" name="Text Box 16"/>
        <xdr:cNvSpPr txBox="1"/>
      </xdr:nvSpPr>
      <xdr:spPr>
        <a:xfrm>
          <a:off x="3286125" y="6667500"/>
          <a:ext cx="8572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85725</xdr:colOff>
      <xdr:row>20</xdr:row>
      <xdr:rowOff>229235</xdr:rowOff>
    </xdr:to>
    <xdr:sp>
      <xdr:nvSpPr>
        <xdr:cNvPr id="96" name="Text Box 17"/>
        <xdr:cNvSpPr txBox="1"/>
      </xdr:nvSpPr>
      <xdr:spPr>
        <a:xfrm>
          <a:off x="3286125" y="6667500"/>
          <a:ext cx="8572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85725</xdr:colOff>
      <xdr:row>20</xdr:row>
      <xdr:rowOff>229235</xdr:rowOff>
    </xdr:to>
    <xdr:sp>
      <xdr:nvSpPr>
        <xdr:cNvPr id="97" name="Text Box 18"/>
        <xdr:cNvSpPr txBox="1"/>
      </xdr:nvSpPr>
      <xdr:spPr>
        <a:xfrm>
          <a:off x="3286125" y="6667500"/>
          <a:ext cx="8572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85725</xdr:colOff>
      <xdr:row>20</xdr:row>
      <xdr:rowOff>229235</xdr:rowOff>
    </xdr:to>
    <xdr:sp>
      <xdr:nvSpPr>
        <xdr:cNvPr id="98" name="Text Box 2"/>
        <xdr:cNvSpPr txBox="1"/>
      </xdr:nvSpPr>
      <xdr:spPr>
        <a:xfrm>
          <a:off x="3286125" y="6667500"/>
          <a:ext cx="8572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85725</xdr:colOff>
      <xdr:row>20</xdr:row>
      <xdr:rowOff>229235</xdr:rowOff>
    </xdr:to>
    <xdr:sp>
      <xdr:nvSpPr>
        <xdr:cNvPr id="99" name="Text Box 13"/>
        <xdr:cNvSpPr txBox="1"/>
      </xdr:nvSpPr>
      <xdr:spPr>
        <a:xfrm>
          <a:off x="3286125" y="6667500"/>
          <a:ext cx="8572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85725</xdr:colOff>
      <xdr:row>20</xdr:row>
      <xdr:rowOff>229235</xdr:rowOff>
    </xdr:to>
    <xdr:sp>
      <xdr:nvSpPr>
        <xdr:cNvPr id="100" name="Text Box 14"/>
        <xdr:cNvSpPr txBox="1"/>
      </xdr:nvSpPr>
      <xdr:spPr>
        <a:xfrm>
          <a:off x="3286125" y="6667500"/>
          <a:ext cx="8572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85725</xdr:colOff>
      <xdr:row>20</xdr:row>
      <xdr:rowOff>229235</xdr:rowOff>
    </xdr:to>
    <xdr:sp>
      <xdr:nvSpPr>
        <xdr:cNvPr id="101" name="Text Box 15"/>
        <xdr:cNvSpPr txBox="1"/>
      </xdr:nvSpPr>
      <xdr:spPr>
        <a:xfrm>
          <a:off x="3286125" y="6667500"/>
          <a:ext cx="8572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85725</xdr:colOff>
      <xdr:row>20</xdr:row>
      <xdr:rowOff>229235</xdr:rowOff>
    </xdr:to>
    <xdr:sp>
      <xdr:nvSpPr>
        <xdr:cNvPr id="102" name="Text Box 16"/>
        <xdr:cNvSpPr txBox="1"/>
      </xdr:nvSpPr>
      <xdr:spPr>
        <a:xfrm>
          <a:off x="3286125" y="6667500"/>
          <a:ext cx="8572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85725</xdr:colOff>
      <xdr:row>20</xdr:row>
      <xdr:rowOff>229235</xdr:rowOff>
    </xdr:to>
    <xdr:sp>
      <xdr:nvSpPr>
        <xdr:cNvPr id="103" name="Text Box 17"/>
        <xdr:cNvSpPr txBox="1"/>
      </xdr:nvSpPr>
      <xdr:spPr>
        <a:xfrm>
          <a:off x="3286125" y="6667500"/>
          <a:ext cx="8572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85725</xdr:colOff>
      <xdr:row>20</xdr:row>
      <xdr:rowOff>229235</xdr:rowOff>
    </xdr:to>
    <xdr:sp>
      <xdr:nvSpPr>
        <xdr:cNvPr id="104" name="Text Box 18"/>
        <xdr:cNvSpPr txBox="1"/>
      </xdr:nvSpPr>
      <xdr:spPr>
        <a:xfrm>
          <a:off x="3286125" y="6667500"/>
          <a:ext cx="8572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85725</xdr:colOff>
      <xdr:row>20</xdr:row>
      <xdr:rowOff>229235</xdr:rowOff>
    </xdr:to>
    <xdr:sp>
      <xdr:nvSpPr>
        <xdr:cNvPr id="105" name="Text Box 2"/>
        <xdr:cNvSpPr txBox="1"/>
      </xdr:nvSpPr>
      <xdr:spPr>
        <a:xfrm>
          <a:off x="3286125" y="6667500"/>
          <a:ext cx="8572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85725</xdr:colOff>
      <xdr:row>20</xdr:row>
      <xdr:rowOff>229235</xdr:rowOff>
    </xdr:to>
    <xdr:sp>
      <xdr:nvSpPr>
        <xdr:cNvPr id="106" name="Text Box 13"/>
        <xdr:cNvSpPr txBox="1"/>
      </xdr:nvSpPr>
      <xdr:spPr>
        <a:xfrm>
          <a:off x="3286125" y="6667500"/>
          <a:ext cx="8572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85725</xdr:colOff>
      <xdr:row>20</xdr:row>
      <xdr:rowOff>229235</xdr:rowOff>
    </xdr:to>
    <xdr:sp>
      <xdr:nvSpPr>
        <xdr:cNvPr id="107" name="Text Box 14"/>
        <xdr:cNvSpPr txBox="1"/>
      </xdr:nvSpPr>
      <xdr:spPr>
        <a:xfrm>
          <a:off x="3286125" y="6667500"/>
          <a:ext cx="8572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85725</xdr:colOff>
      <xdr:row>20</xdr:row>
      <xdr:rowOff>229235</xdr:rowOff>
    </xdr:to>
    <xdr:sp>
      <xdr:nvSpPr>
        <xdr:cNvPr id="108" name="Text Box 15"/>
        <xdr:cNvSpPr txBox="1"/>
      </xdr:nvSpPr>
      <xdr:spPr>
        <a:xfrm>
          <a:off x="3286125" y="6667500"/>
          <a:ext cx="8572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85725</xdr:colOff>
      <xdr:row>20</xdr:row>
      <xdr:rowOff>229235</xdr:rowOff>
    </xdr:to>
    <xdr:sp>
      <xdr:nvSpPr>
        <xdr:cNvPr id="109" name="Text Box 16"/>
        <xdr:cNvSpPr txBox="1"/>
      </xdr:nvSpPr>
      <xdr:spPr>
        <a:xfrm>
          <a:off x="3286125" y="6667500"/>
          <a:ext cx="8572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85725</xdr:colOff>
      <xdr:row>20</xdr:row>
      <xdr:rowOff>229235</xdr:rowOff>
    </xdr:to>
    <xdr:sp>
      <xdr:nvSpPr>
        <xdr:cNvPr id="110" name="Text Box 17"/>
        <xdr:cNvSpPr txBox="1"/>
      </xdr:nvSpPr>
      <xdr:spPr>
        <a:xfrm>
          <a:off x="3286125" y="6667500"/>
          <a:ext cx="8572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85725</xdr:colOff>
      <xdr:row>20</xdr:row>
      <xdr:rowOff>229235</xdr:rowOff>
    </xdr:to>
    <xdr:sp>
      <xdr:nvSpPr>
        <xdr:cNvPr id="111" name="Text Box 18"/>
        <xdr:cNvSpPr txBox="1"/>
      </xdr:nvSpPr>
      <xdr:spPr>
        <a:xfrm>
          <a:off x="3286125" y="6667500"/>
          <a:ext cx="8572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85725</xdr:colOff>
      <xdr:row>20</xdr:row>
      <xdr:rowOff>229235</xdr:rowOff>
    </xdr:to>
    <xdr:sp>
      <xdr:nvSpPr>
        <xdr:cNvPr id="112" name="Text Box 2"/>
        <xdr:cNvSpPr txBox="1"/>
      </xdr:nvSpPr>
      <xdr:spPr>
        <a:xfrm>
          <a:off x="3286125" y="6667500"/>
          <a:ext cx="8572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85725</xdr:colOff>
      <xdr:row>20</xdr:row>
      <xdr:rowOff>229235</xdr:rowOff>
    </xdr:to>
    <xdr:sp>
      <xdr:nvSpPr>
        <xdr:cNvPr id="113" name="Text Box 13"/>
        <xdr:cNvSpPr txBox="1"/>
      </xdr:nvSpPr>
      <xdr:spPr>
        <a:xfrm>
          <a:off x="3286125" y="6667500"/>
          <a:ext cx="8572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85725</xdr:colOff>
      <xdr:row>20</xdr:row>
      <xdr:rowOff>229235</xdr:rowOff>
    </xdr:to>
    <xdr:sp>
      <xdr:nvSpPr>
        <xdr:cNvPr id="114" name="Text Box 14"/>
        <xdr:cNvSpPr txBox="1"/>
      </xdr:nvSpPr>
      <xdr:spPr>
        <a:xfrm>
          <a:off x="3286125" y="6667500"/>
          <a:ext cx="8572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85725</xdr:colOff>
      <xdr:row>20</xdr:row>
      <xdr:rowOff>229235</xdr:rowOff>
    </xdr:to>
    <xdr:sp>
      <xdr:nvSpPr>
        <xdr:cNvPr id="115" name="Text Box 15"/>
        <xdr:cNvSpPr txBox="1"/>
      </xdr:nvSpPr>
      <xdr:spPr>
        <a:xfrm>
          <a:off x="3286125" y="6667500"/>
          <a:ext cx="8572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85725</xdr:colOff>
      <xdr:row>20</xdr:row>
      <xdr:rowOff>229235</xdr:rowOff>
    </xdr:to>
    <xdr:sp>
      <xdr:nvSpPr>
        <xdr:cNvPr id="116" name="Text Box 16"/>
        <xdr:cNvSpPr txBox="1"/>
      </xdr:nvSpPr>
      <xdr:spPr>
        <a:xfrm>
          <a:off x="3286125" y="6667500"/>
          <a:ext cx="8572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85725</xdr:colOff>
      <xdr:row>20</xdr:row>
      <xdr:rowOff>229235</xdr:rowOff>
    </xdr:to>
    <xdr:sp>
      <xdr:nvSpPr>
        <xdr:cNvPr id="117" name="Text Box 17"/>
        <xdr:cNvSpPr txBox="1"/>
      </xdr:nvSpPr>
      <xdr:spPr>
        <a:xfrm>
          <a:off x="3286125" y="6667500"/>
          <a:ext cx="8572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85725</xdr:colOff>
      <xdr:row>20</xdr:row>
      <xdr:rowOff>229235</xdr:rowOff>
    </xdr:to>
    <xdr:sp>
      <xdr:nvSpPr>
        <xdr:cNvPr id="118" name="Text Box 18"/>
        <xdr:cNvSpPr txBox="1"/>
      </xdr:nvSpPr>
      <xdr:spPr>
        <a:xfrm>
          <a:off x="3286125" y="6667500"/>
          <a:ext cx="8572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85725</xdr:colOff>
      <xdr:row>20</xdr:row>
      <xdr:rowOff>229235</xdr:rowOff>
    </xdr:to>
    <xdr:sp>
      <xdr:nvSpPr>
        <xdr:cNvPr id="119" name="Text Box 2"/>
        <xdr:cNvSpPr txBox="1"/>
      </xdr:nvSpPr>
      <xdr:spPr>
        <a:xfrm>
          <a:off x="3286125" y="6667500"/>
          <a:ext cx="8572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85725</xdr:colOff>
      <xdr:row>20</xdr:row>
      <xdr:rowOff>229235</xdr:rowOff>
    </xdr:to>
    <xdr:sp>
      <xdr:nvSpPr>
        <xdr:cNvPr id="120" name="Text Box 13"/>
        <xdr:cNvSpPr txBox="1"/>
      </xdr:nvSpPr>
      <xdr:spPr>
        <a:xfrm>
          <a:off x="3286125" y="6667500"/>
          <a:ext cx="8572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85725</xdr:colOff>
      <xdr:row>20</xdr:row>
      <xdr:rowOff>229235</xdr:rowOff>
    </xdr:to>
    <xdr:sp>
      <xdr:nvSpPr>
        <xdr:cNvPr id="121" name="Text Box 14"/>
        <xdr:cNvSpPr txBox="1"/>
      </xdr:nvSpPr>
      <xdr:spPr>
        <a:xfrm>
          <a:off x="3286125" y="6667500"/>
          <a:ext cx="8572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85725</xdr:colOff>
      <xdr:row>20</xdr:row>
      <xdr:rowOff>229235</xdr:rowOff>
    </xdr:to>
    <xdr:sp>
      <xdr:nvSpPr>
        <xdr:cNvPr id="122" name="Text Box 15"/>
        <xdr:cNvSpPr txBox="1"/>
      </xdr:nvSpPr>
      <xdr:spPr>
        <a:xfrm>
          <a:off x="3286125" y="6667500"/>
          <a:ext cx="8572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85725</xdr:colOff>
      <xdr:row>20</xdr:row>
      <xdr:rowOff>229235</xdr:rowOff>
    </xdr:to>
    <xdr:sp>
      <xdr:nvSpPr>
        <xdr:cNvPr id="123" name="Text Box 16"/>
        <xdr:cNvSpPr txBox="1"/>
      </xdr:nvSpPr>
      <xdr:spPr>
        <a:xfrm>
          <a:off x="3286125" y="6667500"/>
          <a:ext cx="8572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85725</xdr:colOff>
      <xdr:row>20</xdr:row>
      <xdr:rowOff>229235</xdr:rowOff>
    </xdr:to>
    <xdr:sp>
      <xdr:nvSpPr>
        <xdr:cNvPr id="124" name="Text Box 17"/>
        <xdr:cNvSpPr txBox="1"/>
      </xdr:nvSpPr>
      <xdr:spPr>
        <a:xfrm>
          <a:off x="3286125" y="6667500"/>
          <a:ext cx="8572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85725</xdr:colOff>
      <xdr:row>20</xdr:row>
      <xdr:rowOff>229235</xdr:rowOff>
    </xdr:to>
    <xdr:sp>
      <xdr:nvSpPr>
        <xdr:cNvPr id="125" name="Text Box 18"/>
        <xdr:cNvSpPr txBox="1"/>
      </xdr:nvSpPr>
      <xdr:spPr>
        <a:xfrm>
          <a:off x="3286125" y="6667500"/>
          <a:ext cx="8572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85725</xdr:colOff>
      <xdr:row>20</xdr:row>
      <xdr:rowOff>229235</xdr:rowOff>
    </xdr:to>
    <xdr:sp>
      <xdr:nvSpPr>
        <xdr:cNvPr id="126" name="Text Box 2"/>
        <xdr:cNvSpPr txBox="1"/>
      </xdr:nvSpPr>
      <xdr:spPr>
        <a:xfrm>
          <a:off x="3286125" y="6667500"/>
          <a:ext cx="8572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85725</xdr:colOff>
      <xdr:row>20</xdr:row>
      <xdr:rowOff>229235</xdr:rowOff>
    </xdr:to>
    <xdr:sp>
      <xdr:nvSpPr>
        <xdr:cNvPr id="127" name="Text Box 13"/>
        <xdr:cNvSpPr txBox="1"/>
      </xdr:nvSpPr>
      <xdr:spPr>
        <a:xfrm>
          <a:off x="3286125" y="6667500"/>
          <a:ext cx="8572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85725</xdr:colOff>
      <xdr:row>20</xdr:row>
      <xdr:rowOff>229235</xdr:rowOff>
    </xdr:to>
    <xdr:sp>
      <xdr:nvSpPr>
        <xdr:cNvPr id="128" name="Text Box 14"/>
        <xdr:cNvSpPr txBox="1"/>
      </xdr:nvSpPr>
      <xdr:spPr>
        <a:xfrm>
          <a:off x="3286125" y="6667500"/>
          <a:ext cx="8572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85725</xdr:colOff>
      <xdr:row>20</xdr:row>
      <xdr:rowOff>229235</xdr:rowOff>
    </xdr:to>
    <xdr:sp>
      <xdr:nvSpPr>
        <xdr:cNvPr id="129" name="Text Box 15"/>
        <xdr:cNvSpPr txBox="1"/>
      </xdr:nvSpPr>
      <xdr:spPr>
        <a:xfrm>
          <a:off x="3286125" y="6667500"/>
          <a:ext cx="8572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85725</xdr:colOff>
      <xdr:row>20</xdr:row>
      <xdr:rowOff>229235</xdr:rowOff>
    </xdr:to>
    <xdr:sp>
      <xdr:nvSpPr>
        <xdr:cNvPr id="130" name="Text Box 16"/>
        <xdr:cNvSpPr txBox="1"/>
      </xdr:nvSpPr>
      <xdr:spPr>
        <a:xfrm>
          <a:off x="3286125" y="6667500"/>
          <a:ext cx="8572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85725</xdr:colOff>
      <xdr:row>20</xdr:row>
      <xdr:rowOff>229235</xdr:rowOff>
    </xdr:to>
    <xdr:sp>
      <xdr:nvSpPr>
        <xdr:cNvPr id="131" name="Text Box 17"/>
        <xdr:cNvSpPr txBox="1"/>
      </xdr:nvSpPr>
      <xdr:spPr>
        <a:xfrm>
          <a:off x="3286125" y="6667500"/>
          <a:ext cx="8572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85725</xdr:colOff>
      <xdr:row>20</xdr:row>
      <xdr:rowOff>229235</xdr:rowOff>
    </xdr:to>
    <xdr:sp>
      <xdr:nvSpPr>
        <xdr:cNvPr id="132" name="Text Box 18"/>
        <xdr:cNvSpPr txBox="1"/>
      </xdr:nvSpPr>
      <xdr:spPr>
        <a:xfrm>
          <a:off x="3286125" y="6667500"/>
          <a:ext cx="8572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20</xdr:row>
      <xdr:rowOff>0</xdr:rowOff>
    </xdr:from>
    <xdr:to>
      <xdr:col>1</xdr:col>
      <xdr:colOff>773430</xdr:colOff>
      <xdr:row>20</xdr:row>
      <xdr:rowOff>229235</xdr:rowOff>
    </xdr:to>
    <xdr:sp>
      <xdr:nvSpPr>
        <xdr:cNvPr id="133" name="Text Box 9"/>
        <xdr:cNvSpPr txBox="1"/>
      </xdr:nvSpPr>
      <xdr:spPr>
        <a:xfrm>
          <a:off x="1133475" y="6667500"/>
          <a:ext cx="87630" cy="2292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A1" sqref="A1:F1"/>
    </sheetView>
  </sheetViews>
  <sheetFormatPr defaultColWidth="9" defaultRowHeight="13.5" outlineLevelCol="5"/>
  <cols>
    <col min="1" max="1" width="5.875" customWidth="1"/>
    <col min="2" max="2" width="37.25" customWidth="1"/>
    <col min="3" max="3" width="9.625" customWidth="1"/>
    <col min="4" max="6" width="11.5" customWidth="1"/>
  </cols>
  <sheetData>
    <row r="1" ht="26.25" customHeight="1" spans="1:6">
      <c r="A1" s="1" t="s">
        <v>0</v>
      </c>
      <c r="B1" s="1"/>
      <c r="C1" s="1"/>
      <c r="D1" s="1"/>
      <c r="E1" s="1"/>
      <c r="F1" s="1"/>
    </row>
    <row r="2" ht="26.25" customHeight="1" spans="1:6">
      <c r="A2" s="2" t="s">
        <v>1</v>
      </c>
      <c r="B2" s="2"/>
      <c r="C2" s="2"/>
      <c r="D2" s="2"/>
      <c r="E2" s="2"/>
      <c r="F2" s="2"/>
    </row>
    <row r="3" ht="26.25" customHeight="1" spans="1:6">
      <c r="A3" s="2" t="s">
        <v>2</v>
      </c>
      <c r="B3" s="2"/>
      <c r="C3" s="2"/>
      <c r="D3" s="2"/>
      <c r="E3" s="2"/>
      <c r="F3" s="2"/>
    </row>
    <row r="4" ht="26.25" customHeight="1" spans="1:6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</row>
    <row r="5" ht="26.25" customHeight="1" spans="1:6">
      <c r="A5" s="4" t="s">
        <v>9</v>
      </c>
      <c r="B5" s="5" t="s">
        <v>10</v>
      </c>
      <c r="C5" s="4"/>
      <c r="D5" s="6"/>
      <c r="E5" s="7"/>
      <c r="F5" s="8"/>
    </row>
    <row r="6" ht="26.25" customHeight="1" spans="1:6">
      <c r="A6" s="7">
        <v>1</v>
      </c>
      <c r="B6" s="9" t="s">
        <v>11</v>
      </c>
      <c r="C6" s="10" t="s">
        <v>12</v>
      </c>
      <c r="D6" s="11">
        <f>5*1*1.2*2</f>
        <v>12</v>
      </c>
      <c r="E6" s="12">
        <v>68</v>
      </c>
      <c r="F6" s="12">
        <f t="shared" ref="F6:F15" si="0">D6*E6</f>
        <v>816</v>
      </c>
    </row>
    <row r="7" ht="26.25" customHeight="1" spans="1:6">
      <c r="A7" s="7">
        <v>2</v>
      </c>
      <c r="B7" s="13" t="s">
        <v>13</v>
      </c>
      <c r="C7" s="14" t="s">
        <v>12</v>
      </c>
      <c r="D7" s="12">
        <f>290*4.6*0.3</f>
        <v>400.2</v>
      </c>
      <c r="E7" s="12">
        <v>32</v>
      </c>
      <c r="F7" s="12">
        <f t="shared" si="0"/>
        <v>12806.4</v>
      </c>
    </row>
    <row r="8" ht="26.25" customHeight="1" spans="1:6">
      <c r="A8" s="7">
        <v>3</v>
      </c>
      <c r="B8" s="15" t="s">
        <v>14</v>
      </c>
      <c r="C8" s="14"/>
      <c r="D8" s="12"/>
      <c r="E8" s="16"/>
      <c r="F8" s="12"/>
    </row>
    <row r="9" ht="26.25" customHeight="1" spans="1:6">
      <c r="A9" s="7">
        <v>3.1</v>
      </c>
      <c r="B9" s="15" t="s">
        <v>15</v>
      </c>
      <c r="C9" s="14" t="s">
        <v>12</v>
      </c>
      <c r="D9" s="12">
        <f>20*4.4*0.1</f>
        <v>8.8</v>
      </c>
      <c r="E9" s="12">
        <v>90</v>
      </c>
      <c r="F9" s="12">
        <f t="shared" si="0"/>
        <v>792</v>
      </c>
    </row>
    <row r="10" ht="26.25" customHeight="1" spans="1:6">
      <c r="A10" s="7">
        <v>3.2</v>
      </c>
      <c r="B10" s="15" t="s">
        <v>16</v>
      </c>
      <c r="C10" s="14" t="s">
        <v>12</v>
      </c>
      <c r="D10" s="17">
        <f>9*4.1*0.1</f>
        <v>3.69</v>
      </c>
      <c r="E10" s="12">
        <v>90</v>
      </c>
      <c r="F10" s="12">
        <f t="shared" si="0"/>
        <v>332.1</v>
      </c>
    </row>
    <row r="11" ht="26.25" customHeight="1" spans="1:6">
      <c r="A11" s="7">
        <v>3.3</v>
      </c>
      <c r="B11" s="15" t="s">
        <v>17</v>
      </c>
      <c r="C11" s="14" t="s">
        <v>12</v>
      </c>
      <c r="D11" s="12">
        <f>20*4.4*0.2</f>
        <v>17.6</v>
      </c>
      <c r="E11" s="12">
        <v>90</v>
      </c>
      <c r="F11" s="12">
        <f t="shared" si="0"/>
        <v>1584</v>
      </c>
    </row>
    <row r="12" ht="26.25" customHeight="1" spans="1:6">
      <c r="A12" s="7">
        <v>3.4</v>
      </c>
      <c r="B12" s="15" t="s">
        <v>18</v>
      </c>
      <c r="C12" s="14" t="s">
        <v>12</v>
      </c>
      <c r="D12" s="12">
        <f>9*4.1*0.2</f>
        <v>7.38</v>
      </c>
      <c r="E12" s="12">
        <v>90</v>
      </c>
      <c r="F12" s="12">
        <f t="shared" si="0"/>
        <v>664.2</v>
      </c>
    </row>
    <row r="13" ht="26.25" customHeight="1" spans="1:6">
      <c r="A13" s="7">
        <v>3.5</v>
      </c>
      <c r="B13" s="15" t="s">
        <v>19</v>
      </c>
      <c r="C13" s="14" t="s">
        <v>12</v>
      </c>
      <c r="D13" s="12">
        <f>5*15*1.2</f>
        <v>90</v>
      </c>
      <c r="E13" s="12">
        <v>20</v>
      </c>
      <c r="F13" s="12">
        <f t="shared" si="0"/>
        <v>1800</v>
      </c>
    </row>
    <row r="14" ht="26.25" customHeight="1" spans="1:6">
      <c r="A14" s="7">
        <v>3.6</v>
      </c>
      <c r="B14" s="15" t="s">
        <v>20</v>
      </c>
      <c r="C14" s="14" t="s">
        <v>12</v>
      </c>
      <c r="D14" s="12">
        <f>9*4.1*0.1</f>
        <v>3.69</v>
      </c>
      <c r="E14" s="12">
        <v>610</v>
      </c>
      <c r="F14" s="12">
        <f t="shared" si="0"/>
        <v>2250.9</v>
      </c>
    </row>
    <row r="15" ht="26.25" customHeight="1" spans="1:6">
      <c r="A15" s="18">
        <v>3.7</v>
      </c>
      <c r="B15" s="19" t="s">
        <v>21</v>
      </c>
      <c r="C15" s="12" t="s">
        <v>12</v>
      </c>
      <c r="D15" s="17">
        <f>20*4.4*0.1</f>
        <v>8.8</v>
      </c>
      <c r="E15" s="12">
        <v>610</v>
      </c>
      <c r="F15" s="12">
        <f t="shared" si="0"/>
        <v>5368</v>
      </c>
    </row>
    <row r="16" ht="26.25" customHeight="1" spans="1:6">
      <c r="A16" s="7">
        <v>4</v>
      </c>
      <c r="B16" s="9" t="s">
        <v>22</v>
      </c>
      <c r="C16" s="14"/>
      <c r="D16" s="12"/>
      <c r="E16" s="12"/>
      <c r="F16" s="12"/>
    </row>
    <row r="17" ht="26.25" customHeight="1" spans="1:6">
      <c r="A17" s="7">
        <v>4.1</v>
      </c>
      <c r="B17" s="9" t="s">
        <v>23</v>
      </c>
      <c r="C17" s="14" t="s">
        <v>12</v>
      </c>
      <c r="D17" s="12">
        <f>(1+1+0.8+1.2)*0.25*15</f>
        <v>15</v>
      </c>
      <c r="E17" s="12">
        <v>90</v>
      </c>
      <c r="F17" s="12">
        <f t="shared" ref="F17:F22" si="1">D17*E17</f>
        <v>1350</v>
      </c>
    </row>
    <row r="18" ht="26.25" customHeight="1" spans="1:6">
      <c r="A18" s="7">
        <v>4.2</v>
      </c>
      <c r="B18" s="9" t="s">
        <v>24</v>
      </c>
      <c r="C18" s="14" t="s">
        <v>12</v>
      </c>
      <c r="D18" s="12">
        <f>15*1.5*0.1</f>
        <v>2.25</v>
      </c>
      <c r="E18" s="12">
        <v>610</v>
      </c>
      <c r="F18" s="12">
        <f t="shared" si="1"/>
        <v>1372.5</v>
      </c>
    </row>
    <row r="19" ht="26.25" customHeight="1" spans="1:6">
      <c r="A19" s="7">
        <v>4.3</v>
      </c>
      <c r="B19" s="9" t="s">
        <v>25</v>
      </c>
      <c r="C19" s="14" t="s">
        <v>12</v>
      </c>
      <c r="D19" s="12">
        <f>(1+1+0.8)*0.25*15</f>
        <v>10.5</v>
      </c>
      <c r="E19" s="12">
        <v>460</v>
      </c>
      <c r="F19" s="12">
        <f t="shared" si="1"/>
        <v>4830</v>
      </c>
    </row>
    <row r="20" ht="26.25" customHeight="1" spans="1:6">
      <c r="A20" s="7">
        <v>4.4</v>
      </c>
      <c r="B20" s="9" t="s">
        <v>26</v>
      </c>
      <c r="C20" s="14" t="s">
        <v>12</v>
      </c>
      <c r="D20" s="12">
        <f>(1+1+1)*0.2*15</f>
        <v>9</v>
      </c>
      <c r="E20" s="12">
        <v>610</v>
      </c>
      <c r="F20" s="12">
        <f t="shared" si="1"/>
        <v>5490</v>
      </c>
    </row>
    <row r="21" ht="26.25" customHeight="1" spans="1:6">
      <c r="A21" s="7">
        <v>5</v>
      </c>
      <c r="B21" s="15" t="s">
        <v>27</v>
      </c>
      <c r="C21" s="14" t="s">
        <v>12</v>
      </c>
      <c r="D21" s="12">
        <f>5*15*1</f>
        <v>75</v>
      </c>
      <c r="E21" s="12">
        <v>40</v>
      </c>
      <c r="F21" s="12">
        <f t="shared" si="1"/>
        <v>3000</v>
      </c>
    </row>
    <row r="22" ht="26.25" customHeight="1" spans="1:6">
      <c r="A22" s="7">
        <v>6</v>
      </c>
      <c r="B22" s="9" t="s">
        <v>28</v>
      </c>
      <c r="C22" s="14" t="s">
        <v>12</v>
      </c>
      <c r="D22" s="12">
        <f>5*1*1.2*2</f>
        <v>12</v>
      </c>
      <c r="E22" s="12">
        <v>30</v>
      </c>
      <c r="F22" s="12">
        <f t="shared" si="1"/>
        <v>360</v>
      </c>
    </row>
    <row r="23" ht="26.25" customHeight="1" spans="1:6">
      <c r="A23" s="12" t="s">
        <v>29</v>
      </c>
      <c r="B23" s="20" t="s">
        <v>30</v>
      </c>
      <c r="C23" s="15"/>
      <c r="D23" s="15"/>
      <c r="E23" s="15"/>
      <c r="F23" s="12"/>
    </row>
    <row r="24" ht="26.25" customHeight="1" spans="1:6">
      <c r="A24" s="12">
        <v>1</v>
      </c>
      <c r="B24" s="19" t="s">
        <v>31</v>
      </c>
      <c r="C24" s="15"/>
      <c r="D24" s="15"/>
      <c r="E24" s="15"/>
      <c r="F24" s="12">
        <v>1500</v>
      </c>
    </row>
    <row r="25" ht="26.25" customHeight="1" spans="1:6">
      <c r="A25" s="21" t="s">
        <v>32</v>
      </c>
      <c r="B25" s="22"/>
      <c r="C25" s="23"/>
      <c r="D25" s="23"/>
      <c r="E25" s="23"/>
      <c r="F25" s="3">
        <f>SUM(F6:F24)</f>
        <v>44316.1</v>
      </c>
    </row>
  </sheetData>
  <mergeCells count="4">
    <mergeCell ref="A1:F1"/>
    <mergeCell ref="A2:F2"/>
    <mergeCell ref="A3:F3"/>
    <mergeCell ref="A25:B25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2025-07-03T02:29:39Z</dcterms:created>
  <dcterms:modified xsi:type="dcterms:W3CDTF">2025-07-03T02:31:22Z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BEC418585A8740EBAFAD995A8D30912D_11</vt:lpwstr>
  </property>
  <property fmtid="{D5CDD505-2E9C-101B-9397-08002B2CF9AE}" pid="3" name="KSOProductBuildVer">
    <vt:lpwstr>2052-12.8.2.17149</vt:lpwstr>
  </property>
</Properties>
</file>