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价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<sst xmlns="http://schemas.openxmlformats.org/spreadsheetml/2006/main" count="74" uniqueCount="59">
  <si>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育秧大棚、农机库房、实验室监控集成方案报价表</t>
  </si>
  <si>
    <t>序号</t>
  </si>
  <si>
    <t>设备/材料名称</t>
  </si>
  <si>
    <t>品牌型号</t>
  </si>
  <si>
    <t>说明</t>
  </si>
  <si>
    <t>单位</t>
  </si>
  <si>
    <t>数量</t>
  </si>
  <si>
    <t>单价</t>
  </si>
  <si>
    <t>合计</t>
  </si>
  <si>
    <t>备注</t>
  </si>
  <si>
    <t>高清视频数据线</t>
  </si>
  <si>
    <t>国产HDMI</t>
  </si>
  <si>
    <t>HDMI</t>
  </si>
  <si>
    <t>条</t>
  </si>
  <si>
    <t>硬盘录像机</t>
  </si>
  <si>
    <t>海康威视8盘位</t>
  </si>
  <si>
    <t>64路</t>
  </si>
  <si>
    <t>台</t>
  </si>
  <si>
    <t>8盘位 双网口</t>
  </si>
  <si>
    <t>视频存储硬盘</t>
  </si>
  <si>
    <t>希捷</t>
  </si>
  <si>
    <t>8T</t>
  </si>
  <si>
    <t>块</t>
  </si>
  <si>
    <t>30天左右存储</t>
  </si>
  <si>
    <t>交换机</t>
  </si>
  <si>
    <t>华三（H3C)</t>
  </si>
  <si>
    <t>8口千兆工业级交换机</t>
  </si>
  <si>
    <t>个</t>
  </si>
  <si>
    <t>光纤收发器</t>
  </si>
  <si>
    <t>国产</t>
  </si>
  <si>
    <t>纤飞千兆收发器</t>
  </si>
  <si>
    <t>对</t>
  </si>
  <si>
    <t>弱电箱</t>
  </si>
  <si>
    <t>尺寸400*300</t>
  </si>
  <si>
    <t>光纤</t>
  </si>
  <si>
    <t>4芯</t>
  </si>
  <si>
    <t>米</t>
  </si>
  <si>
    <t>网线</t>
  </si>
  <si>
    <t>超5类网线、水晶头</t>
  </si>
  <si>
    <t>线管</t>
  </si>
  <si>
    <t>联塑DN20</t>
  </si>
  <si>
    <t>DN20</t>
  </si>
  <si>
    <t>电线电缆</t>
  </si>
  <si>
    <t>2芯4平绝缘保护套</t>
  </si>
  <si>
    <t>光纤接续盒</t>
  </si>
  <si>
    <t>国标</t>
  </si>
  <si>
    <t>光纤终端盒</t>
  </si>
  <si>
    <t>设备费合计</t>
  </si>
  <si>
    <t>安装调试费</t>
  </si>
  <si>
    <t>包含光纤布线组网、熔纤、设备安装、调试</t>
  </si>
  <si>
    <t>项</t>
  </si>
  <si>
    <t>系统平台集成</t>
  </si>
  <si>
    <t>监控摄像头接入智慧农业数据平台</t>
  </si>
  <si>
    <t>设备费+安装调试费+系统集成</t>
  </si>
  <si>
    <t>税金</t>
  </si>
  <si>
    <t>(15+16+17)*6%</t>
  </si>
  <si>
    <t>普票</t>
  </si>
  <si>
    <t>总计</t>
  </si>
  <si>
    <t>16+17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</si>
</sst>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#,##0_ ;[Red]\-#,##0\ "/>
    <numFmt numFmtId="179" formatCode="0.000_);[Red]\(0.000\)"/>
  </numFmts>
  <fonts count="30">
    <font>
      <sz val="12"/>
      <name val="宋体"/>
      <charset val="134"/>
    </font>
    <font>
      <sz val="12"/>
      <name val="宋体"/>
      <charset val="134"/>
      <scheme val="major"/>
    </font>
    <font>
      <b/>
      <sz val="20"/>
      <color indexed="8"/>
      <name val="楷体_GB2312"/>
      <charset val="134"/>
    </font>
    <font>
      <b/>
      <sz val="16"/>
      <color indexed="8"/>
      <name val="楷体_GB2312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1"/>
      </top>
      <bottom style="double">
        <color indexed="11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" fontId="2" fillId="2" borderId="1" xfId="49" applyNumberFormat="1" applyFont="1" applyFill="1" applyBorder="1" applyAlignment="1" applyProtection="1">
      <alignment horizontal="center" vertical="center"/>
    </xf>
    <xf numFmtId="1" fontId="3" fillId="2" borderId="1" xfId="49" applyNumberFormat="1" applyFont="1" applyFill="1" applyBorder="1" applyAlignment="1" applyProtection="1">
      <alignment horizontal="center" vertical="center"/>
    </xf>
    <xf numFmtId="0" fontId="3" fillId="2" borderId="1" xfId="50" applyFont="1" applyFill="1" applyBorder="1" applyAlignment="1" applyProtection="1">
      <alignment horizontal="center" vertical="center"/>
    </xf>
    <xf numFmtId="177" fontId="3" fillId="2" borderId="1" xfId="50" applyNumberFormat="1" applyFont="1" applyFill="1" applyBorder="1" applyAlignment="1" applyProtection="1">
      <alignment horizontal="center" vertical="center"/>
    </xf>
    <xf numFmtId="1" fontId="4" fillId="0" borderId="1" xfId="49" applyNumberFormat="1" applyFont="1" applyFill="1" applyBorder="1" applyAlignment="1" applyProtection="1">
      <alignment horizontal="center" vertical="center"/>
    </xf>
    <xf numFmtId="178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177" fontId="4" fillId="0" borderId="1" xfId="49" applyNumberFormat="1" applyFont="1" applyFill="1" applyBorder="1" applyAlignment="1" applyProtection="1">
      <alignment horizontal="center" vertical="center"/>
    </xf>
    <xf numFmtId="1" fontId="6" fillId="0" borderId="1" xfId="49" applyNumberFormat="1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177" fontId="6" fillId="0" borderId="1" xfId="49" applyNumberFormat="1" applyFont="1" applyFill="1" applyBorder="1" applyAlignment="1" applyProtection="1">
      <alignment horizontal="center" vertical="center"/>
      <protection locked="0"/>
    </xf>
    <xf numFmtId="1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49" applyNumberFormat="1" applyFont="1" applyFill="1" applyBorder="1" applyAlignment="1" applyProtection="1">
      <alignment horizontal="center" vertical="center"/>
      <protection locked="0"/>
    </xf>
    <xf numFmtId="1" fontId="6" fillId="0" borderId="2" xfId="49" applyNumberFormat="1" applyFont="1" applyFill="1" applyBorder="1" applyAlignment="1" applyProtection="1">
      <alignment horizontal="center" vertical="center"/>
      <protection locked="0"/>
    </xf>
    <xf numFmtId="1" fontId="6" fillId="0" borderId="3" xfId="49" applyNumberFormat="1" applyFont="1" applyFill="1" applyBorder="1" applyAlignment="1" applyProtection="1">
      <alignment horizontal="center" vertical="center"/>
      <protection locked="0"/>
    </xf>
    <xf numFmtId="1" fontId="6" fillId="0" borderId="4" xfId="49" applyNumberFormat="1" applyFont="1" applyFill="1" applyBorder="1" applyAlignment="1" applyProtection="1">
      <alignment horizontal="center" vertical="center"/>
      <protection locked="0"/>
    </xf>
    <xf numFmtId="1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9" fontId="4" fillId="0" borderId="1" xfId="49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arraro" xfId="49"/>
    <cellStyle name="常规_Sheet1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4F81BD"/>
      <rgbColor rgb="00C7D7EA"/>
      <rgbColor rgb="00B5CAE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11" sqref="K11"/>
    </sheetView>
  </sheetViews>
  <sheetFormatPr defaultColWidth="15.125" defaultRowHeight="18" customHeight="1"/>
  <cols>
    <col min="1" max="1" width="7.625" customWidth="1"/>
    <col min="2" max="2" width="18.75" customWidth="1"/>
    <col min="3" max="3" width="21.75" customWidth="1"/>
    <col min="4" max="4" width="15.125" customWidth="1"/>
    <col min="5" max="5" width="6.5" style="1" customWidth="1"/>
    <col min="6" max="6" width="6.25" style="2" customWidth="1"/>
    <col min="7" max="7" width="10.125" style="3" customWidth="1"/>
    <col min="8" max="8" width="13.375" style="4" customWidth="1"/>
    <col min="9" max="9" width="13.25" customWidth="1"/>
  </cols>
  <sheetData>
    <row r="1" ht="28.5" customHeight="1" spans="1:9">
      <c r="A1" s="5" t="s">
        <v>0</v>
      </c>
      <c r="B1" s="6"/>
      <c r="C1" s="7"/>
      <c r="D1" s="7"/>
      <c r="E1" s="7"/>
      <c r="F1" s="7"/>
      <c r="G1" s="7"/>
      <c r="H1" s="8"/>
      <c r="I1" s="7"/>
    </row>
    <row r="2" ht="28.5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35" t="s">
        <v>9</v>
      </c>
    </row>
    <row r="3" ht="25" customHeight="1" spans="1:9">
      <c r="A3" s="16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6">
        <v>1</v>
      </c>
      <c r="G3" s="17">
        <v>155</v>
      </c>
      <c r="H3" s="18">
        <f t="shared" ref="H3:H14" si="0">F3*G3</f>
        <v>155</v>
      </c>
      <c r="I3" s="16"/>
    </row>
    <row r="4" ht="25" customHeight="1" spans="1:9">
      <c r="A4" s="16">
        <v>2</v>
      </c>
      <c r="B4" s="16" t="s">
        <v>14</v>
      </c>
      <c r="C4" s="19" t="s">
        <v>15</v>
      </c>
      <c r="D4" s="16" t="s">
        <v>16</v>
      </c>
      <c r="E4" s="16" t="s">
        <v>17</v>
      </c>
      <c r="F4" s="16">
        <v>1</v>
      </c>
      <c r="G4" s="17">
        <v>3180</v>
      </c>
      <c r="H4" s="18">
        <f t="shared" si="0"/>
        <v>3180</v>
      </c>
      <c r="I4" s="16" t="s">
        <v>18</v>
      </c>
    </row>
    <row r="5" ht="25" customHeight="1" spans="1:9">
      <c r="A5" s="16">
        <v>3</v>
      </c>
      <c r="B5" s="16" t="s">
        <v>19</v>
      </c>
      <c r="C5" s="16" t="s">
        <v>20</v>
      </c>
      <c r="D5" s="16" t="s">
        <v>21</v>
      </c>
      <c r="E5" s="16" t="s">
        <v>22</v>
      </c>
      <c r="F5" s="16">
        <v>4</v>
      </c>
      <c r="G5" s="17">
        <v>1280</v>
      </c>
      <c r="H5" s="18">
        <f t="shared" si="0"/>
        <v>5120</v>
      </c>
      <c r="I5" s="16" t="s">
        <v>23</v>
      </c>
    </row>
    <row r="6" ht="25" customHeight="1" spans="1:9">
      <c r="A6" s="16">
        <v>4</v>
      </c>
      <c r="B6" s="16" t="s">
        <v>24</v>
      </c>
      <c r="C6" s="16" t="s">
        <v>25</v>
      </c>
      <c r="D6" s="19" t="s">
        <v>26</v>
      </c>
      <c r="E6" s="16" t="s">
        <v>27</v>
      </c>
      <c r="F6" s="16">
        <v>2</v>
      </c>
      <c r="G6" s="17">
        <v>165</v>
      </c>
      <c r="H6" s="18">
        <f t="shared" si="0"/>
        <v>330</v>
      </c>
      <c r="I6" s="16"/>
    </row>
    <row r="7" ht="25" customHeight="1" spans="1:9">
      <c r="A7" s="16">
        <v>5</v>
      </c>
      <c r="B7" s="16" t="s">
        <v>28</v>
      </c>
      <c r="C7" s="16" t="s">
        <v>29</v>
      </c>
      <c r="D7" s="16" t="s">
        <v>30</v>
      </c>
      <c r="E7" s="16" t="s">
        <v>31</v>
      </c>
      <c r="F7" s="16">
        <v>3</v>
      </c>
      <c r="G7" s="17">
        <v>320</v>
      </c>
      <c r="H7" s="18">
        <f t="shared" si="0"/>
        <v>960</v>
      </c>
      <c r="I7" s="16"/>
    </row>
    <row r="8" ht="25" customHeight="1" spans="1:9">
      <c r="A8" s="16">
        <v>6</v>
      </c>
      <c r="B8" s="16" t="s">
        <v>32</v>
      </c>
      <c r="C8" s="16" t="s">
        <v>29</v>
      </c>
      <c r="D8" s="16" t="s">
        <v>33</v>
      </c>
      <c r="E8" s="16" t="s">
        <v>27</v>
      </c>
      <c r="F8" s="16">
        <v>2</v>
      </c>
      <c r="G8" s="17">
        <v>108</v>
      </c>
      <c r="H8" s="18">
        <f t="shared" si="0"/>
        <v>216</v>
      </c>
      <c r="I8" s="16"/>
    </row>
    <row r="9" ht="25" customHeight="1" spans="1:9">
      <c r="A9" s="16">
        <v>7</v>
      </c>
      <c r="B9" s="16" t="s">
        <v>34</v>
      </c>
      <c r="C9" s="16" t="s">
        <v>29</v>
      </c>
      <c r="D9" s="16" t="s">
        <v>35</v>
      </c>
      <c r="E9" s="16" t="s">
        <v>36</v>
      </c>
      <c r="F9" s="16">
        <v>300</v>
      </c>
      <c r="G9" s="17">
        <v>1.2</v>
      </c>
      <c r="H9" s="18">
        <f t="shared" si="0"/>
        <v>360</v>
      </c>
      <c r="I9" s="16"/>
    </row>
    <row r="10" ht="25" customHeight="1" spans="1:9">
      <c r="A10" s="16">
        <v>8</v>
      </c>
      <c r="B10" s="16" t="s">
        <v>37</v>
      </c>
      <c r="C10" s="16" t="s">
        <v>29</v>
      </c>
      <c r="D10" s="16" t="s">
        <v>38</v>
      </c>
      <c r="E10" s="16" t="s">
        <v>36</v>
      </c>
      <c r="F10" s="16">
        <v>100</v>
      </c>
      <c r="G10" s="17">
        <v>2</v>
      </c>
      <c r="H10" s="18">
        <f t="shared" si="0"/>
        <v>200</v>
      </c>
      <c r="I10" s="16"/>
    </row>
    <row r="11" ht="25" customHeight="1" spans="1:9">
      <c r="A11" s="16">
        <v>9</v>
      </c>
      <c r="B11" s="16" t="s">
        <v>39</v>
      </c>
      <c r="C11" s="16" t="s">
        <v>40</v>
      </c>
      <c r="D11" s="16" t="s">
        <v>41</v>
      </c>
      <c r="E11" s="16" t="s">
        <v>36</v>
      </c>
      <c r="F11" s="16">
        <v>200</v>
      </c>
      <c r="G11" s="17">
        <v>3</v>
      </c>
      <c r="H11" s="18">
        <f t="shared" si="0"/>
        <v>600</v>
      </c>
      <c r="I11" s="16"/>
    </row>
    <row r="12" ht="25" customHeight="1" spans="1:9">
      <c r="A12" s="16">
        <v>10</v>
      </c>
      <c r="B12" s="16" t="s">
        <v>42</v>
      </c>
      <c r="C12" s="16" t="s">
        <v>29</v>
      </c>
      <c r="D12" s="16" t="s">
        <v>43</v>
      </c>
      <c r="E12" s="16" t="s">
        <v>36</v>
      </c>
      <c r="F12" s="16">
        <v>30</v>
      </c>
      <c r="G12" s="17">
        <v>10</v>
      </c>
      <c r="H12" s="18">
        <f t="shared" si="0"/>
        <v>300</v>
      </c>
      <c r="I12" s="16"/>
    </row>
    <row r="13" ht="25" customHeight="1" spans="1:9">
      <c r="A13" s="16">
        <v>11</v>
      </c>
      <c r="B13" s="16" t="s">
        <v>44</v>
      </c>
      <c r="C13" s="16" t="s">
        <v>29</v>
      </c>
      <c r="D13" s="16" t="s">
        <v>45</v>
      </c>
      <c r="E13" s="16" t="s">
        <v>27</v>
      </c>
      <c r="F13" s="16">
        <v>2</v>
      </c>
      <c r="G13" s="17">
        <v>80</v>
      </c>
      <c r="H13" s="18">
        <f t="shared" si="0"/>
        <v>160</v>
      </c>
      <c r="I13" s="16"/>
    </row>
    <row r="14" ht="25" customHeight="1" spans="1:9">
      <c r="A14" s="16">
        <v>12</v>
      </c>
      <c r="B14" s="16" t="s">
        <v>46</v>
      </c>
      <c r="C14" s="16" t="s">
        <v>29</v>
      </c>
      <c r="D14" s="16" t="s">
        <v>45</v>
      </c>
      <c r="E14" s="16" t="s">
        <v>27</v>
      </c>
      <c r="F14" s="16">
        <v>2</v>
      </c>
      <c r="G14" s="17">
        <v>20</v>
      </c>
      <c r="H14" s="18">
        <f t="shared" si="0"/>
        <v>40</v>
      </c>
      <c r="I14" s="16"/>
    </row>
    <row r="15" ht="25" customHeight="1" spans="1:9">
      <c r="A15" s="16">
        <v>13</v>
      </c>
      <c r="B15" s="20" t="s">
        <v>47</v>
      </c>
      <c r="C15" s="21"/>
      <c r="D15" s="22"/>
      <c r="E15" s="22"/>
      <c r="F15" s="22"/>
      <c r="G15" s="23"/>
      <c r="H15" s="18">
        <f>SUM(H3:H14)</f>
        <v>11621</v>
      </c>
      <c r="I15" s="16"/>
    </row>
    <row r="16" ht="25" customHeight="1" spans="1:9">
      <c r="A16" s="16">
        <v>14</v>
      </c>
      <c r="B16" s="20" t="s">
        <v>48</v>
      </c>
      <c r="C16" s="21" t="s">
        <v>49</v>
      </c>
      <c r="D16" s="23"/>
      <c r="E16" s="16" t="s">
        <v>50</v>
      </c>
      <c r="F16" s="16">
        <v>1</v>
      </c>
      <c r="G16" s="17">
        <v>3500</v>
      </c>
      <c r="H16" s="18">
        <f>G16*F16</f>
        <v>3500</v>
      </c>
      <c r="I16" s="19"/>
    </row>
    <row r="17" ht="28.5" customHeight="1" spans="1:9">
      <c r="A17" s="16">
        <v>15</v>
      </c>
      <c r="B17" s="20" t="s">
        <v>51</v>
      </c>
      <c r="C17" s="24" t="s">
        <v>52</v>
      </c>
      <c r="D17" s="25"/>
      <c r="E17" s="16" t="s">
        <v>50</v>
      </c>
      <c r="F17" s="16">
        <v>1</v>
      </c>
      <c r="G17" s="17">
        <v>2500</v>
      </c>
      <c r="H17" s="18">
        <f>G17*F17</f>
        <v>2500</v>
      </c>
      <c r="I17" s="16"/>
    </row>
    <row r="18" ht="28.5" customHeight="1" spans="1:9">
      <c r="A18" s="16">
        <v>16</v>
      </c>
      <c r="B18" s="26" t="s">
        <v>8</v>
      </c>
      <c r="C18" s="19" t="s">
        <v>53</v>
      </c>
      <c r="D18" s="16"/>
      <c r="E18" s="16"/>
      <c r="F18" s="16"/>
      <c r="G18" s="17"/>
      <c r="H18" s="18">
        <f>(H15+H16+H17)</f>
        <v>17621</v>
      </c>
      <c r="I18" s="16"/>
    </row>
    <row r="19" customHeight="1" spans="1:9">
      <c r="A19" s="16">
        <v>17</v>
      </c>
      <c r="B19" s="27" t="s">
        <v>54</v>
      </c>
      <c r="C19" s="28" t="s">
        <v>55</v>
      </c>
      <c r="D19" s="29" t="s">
        <v>56</v>
      </c>
      <c r="E19" s="30"/>
      <c r="F19" s="31"/>
      <c r="G19" s="32"/>
      <c r="H19" s="33">
        <f>H18*0.06</f>
        <v>1057.26</v>
      </c>
      <c r="I19" s="28"/>
    </row>
    <row r="20" ht="26" customHeight="1" spans="1:9">
      <c r="A20" s="16">
        <v>18</v>
      </c>
      <c r="B20" s="27" t="s">
        <v>57</v>
      </c>
      <c r="C20" s="28" t="s">
        <v>58</v>
      </c>
      <c r="D20" s="34"/>
      <c r="E20" s="30"/>
      <c r="F20" s="31"/>
      <c r="G20" s="32"/>
      <c r="H20" s="33">
        <f>H19+H18</f>
        <v>18678.26</v>
      </c>
      <c r="I20" s="34"/>
    </row>
  </sheetData>
  <mergeCells count="4">
    <mergeCell ref="A1:I1"/>
    <mergeCell ref="C15:G15"/>
    <mergeCell ref="C16:D16"/>
    <mergeCell ref="C17:D17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刘冲</cp:lastModifiedBy>
  <dcterms:created xsi:type="dcterms:W3CDTF">2015-07-12T05:34:00Z</dcterms:created>
  <cp:lastPrinted>2015-07-15T04:52:00Z</cp:lastPrinted>
  <dcterms:modified xsi:type="dcterms:W3CDTF">2025-04-17T04:57:46Z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44AD0FE672C4411F857AD82F84C74950_13</vt:lpwstr>
  </property>
  <property fmtid="{D5CDD505-2E9C-101B-9397-08002B2CF9AE}" pid="3" name="KSOProductBuildVer">
    <vt:lpwstr>2052-12.1.0.20784</vt:lpwstr>
  </property>
</Properties>
</file>