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076DD1FE-D7EE-4C53-AB2A-4502565FF9D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A9" i="1"/>
  <c r="A10" i="1"/>
  <c r="A11" i="1"/>
  <c r="A12" i="1"/>
  <c r="A4" i="1"/>
  <c r="A5" i="1"/>
  <c r="A6" i="1"/>
  <c r="A7" i="1"/>
  <c r="A8" i="1"/>
  <c r="A3" i="1"/>
  <c r="I7" i="1"/>
  <c r="I6" i="1"/>
  <c r="I5" i="1"/>
  <c r="I4" i="1"/>
  <c r="I3" i="1"/>
  <c r="I8" i="1"/>
  <c r="I13" i="1" l="1"/>
  <c r="E13" i="1" s="1"/>
</calcChain>
</file>

<file path=xl/sharedStrings.xml><?xml version="1.0" encoding="utf-8"?>
<sst xmlns="http://schemas.openxmlformats.org/spreadsheetml/2006/main" count="61" uniqueCount="51">
  <si>
    <t>日期</t>
    <phoneticPr fontId="1" type="noConversion"/>
  </si>
  <si>
    <t>地点</t>
    <phoneticPr fontId="1" type="noConversion"/>
  </si>
  <si>
    <t>项目</t>
    <phoneticPr fontId="1" type="noConversion"/>
  </si>
  <si>
    <t>项目描述</t>
    <phoneticPr fontId="1" type="noConversion"/>
  </si>
  <si>
    <t>序
号</t>
    <phoneticPr fontId="1" type="noConversion"/>
  </si>
  <si>
    <t>工程量</t>
    <phoneticPr fontId="1" type="noConversion"/>
  </si>
  <si>
    <t>单
位</t>
    <phoneticPr fontId="1" type="noConversion"/>
  </si>
  <si>
    <t>单价
（元）</t>
    <phoneticPr fontId="1" type="noConversion"/>
  </si>
  <si>
    <t>合价
（元）</t>
    <phoneticPr fontId="1" type="noConversion"/>
  </si>
  <si>
    <t>总价（大写）：</t>
    <phoneticPr fontId="1" type="noConversion"/>
  </si>
  <si>
    <t>江华瑶族自治县人民医院公租房、二综合楼等
零星修缮项目明细表</t>
    <phoneticPr fontId="1" type="noConversion"/>
  </si>
  <si>
    <t>2025年6月3日</t>
    <phoneticPr fontId="1" type="noConversion"/>
  </si>
  <si>
    <t>2025年6月4日</t>
  </si>
  <si>
    <t>2025年6月2日-6月13日</t>
    <phoneticPr fontId="1" type="noConversion"/>
  </si>
  <si>
    <t>2025年6月5日-6月6日</t>
    <phoneticPr fontId="1" type="noConversion"/>
  </si>
  <si>
    <t>公租房2栋2单元301房卫生间</t>
    <phoneticPr fontId="1" type="noConversion"/>
  </si>
  <si>
    <t>老大门入口马路边</t>
    <phoneticPr fontId="1" type="noConversion"/>
  </si>
  <si>
    <t>老大门入口斜坡路面</t>
    <phoneticPr fontId="1" type="noConversion"/>
  </si>
  <si>
    <t>维修（卫生间漏水到下层楼201房卫生间）</t>
    <phoneticPr fontId="1" type="noConversion"/>
  </si>
  <si>
    <t>路面维修</t>
    <phoneticPr fontId="1" type="noConversion"/>
  </si>
  <si>
    <t>1、拆除卫生间洗脸盆、冲水箱、地面瓷砖、大便器、卫生间坑内渣土及清洗；2、坑底层布钢丝网现浇厚10cm砼，坑内刷防水涂料；3、卫生间坑内重新回填渣土、安装地面瓷砖、大便器、冲水箱、洗手盆等，恢复卫生间正常使用</t>
    <phoneticPr fontId="1" type="noConversion"/>
  </si>
  <si>
    <t>1、清洗阳台、客厅污垢；2、用透明防水胶刷三遍</t>
    <phoneticPr fontId="1" type="noConversion"/>
  </si>
  <si>
    <t>m</t>
    <phoneticPr fontId="1" type="noConversion"/>
  </si>
  <si>
    <t>项</t>
    <phoneticPr fontId="1" type="noConversion"/>
  </si>
  <si>
    <t>2025年6月7日</t>
    <phoneticPr fontId="1" type="noConversion"/>
  </si>
  <si>
    <t>2025年6月8日</t>
  </si>
  <si>
    <t>2025年6月10日</t>
    <phoneticPr fontId="1" type="noConversion"/>
  </si>
  <si>
    <t>2025年6月11日</t>
  </si>
  <si>
    <t>2025年6月13日</t>
    <phoneticPr fontId="1" type="noConversion"/>
  </si>
  <si>
    <t>2025年6月15日</t>
    <phoneticPr fontId="1" type="noConversion"/>
  </si>
  <si>
    <t>神经内科16床病房室内</t>
    <phoneticPr fontId="1" type="noConversion"/>
  </si>
  <si>
    <t>120司机休息房室内</t>
    <phoneticPr fontId="1" type="noConversion"/>
  </si>
  <si>
    <t>新大楼右边出口马路边</t>
    <phoneticPr fontId="1" type="noConversion"/>
  </si>
  <si>
    <t>新大楼右边出口斜坡路面</t>
    <phoneticPr fontId="1" type="noConversion"/>
  </si>
  <si>
    <t>二综合楼东向男公共厕所</t>
    <phoneticPr fontId="1" type="noConversion"/>
  </si>
  <si>
    <t>公租房2栋2单元201房</t>
    <phoneticPr fontId="1" type="noConversion"/>
  </si>
  <si>
    <t>维修墙面瓷砖</t>
    <phoneticPr fontId="1" type="noConversion"/>
  </si>
  <si>
    <t>墙面墙漆维修</t>
    <phoneticPr fontId="1" type="noConversion"/>
  </si>
  <si>
    <t>更换马桶</t>
    <phoneticPr fontId="1" type="noConversion"/>
  </si>
  <si>
    <t>卫生间天面板及墙面维修</t>
    <phoneticPr fontId="1" type="noConversion"/>
  </si>
  <si>
    <t>补贴墙面损坏瓷砖</t>
    <phoneticPr fontId="1" type="noConversion"/>
  </si>
  <si>
    <t>1、拆除原损坏马桶并外运，清理厕所污物；2、重新安装马桶</t>
    <phoneticPr fontId="1" type="noConversion"/>
  </si>
  <si>
    <t>1、铲除因漏水导致卫生间天面板松离的抹灰层及墙面墙漆层；2、天面板及墙面重新抹灰找平，面刷墙漆</t>
    <phoneticPr fontId="1" type="noConversion"/>
  </si>
  <si>
    <r>
      <t>m</t>
    </r>
    <r>
      <rPr>
        <vertAlign val="superscript"/>
        <sz val="14"/>
        <color theme="1"/>
        <rFont val="宋体"/>
        <family val="3"/>
        <charset val="134"/>
      </rPr>
      <t>2</t>
    </r>
    <phoneticPr fontId="1" type="noConversion"/>
  </si>
  <si>
    <t>1、清除路面裂缝中杂物；2、用加热沥青灌满路面裂缝；3、缝隙宽16cm-8cm，深6cm</t>
    <phoneticPr fontId="1" type="noConversion"/>
  </si>
  <si>
    <t>1、清除路面裂缝中杂物；2、用加热沥青灌满路面裂缝；3、缝隙宽10cm-7cm，深5cm</t>
    <phoneticPr fontId="1" type="noConversion"/>
  </si>
  <si>
    <t>铲除原松离墙漆层，重新抹灰找平后连同变黄、变黑墙面刷白色墙漆</t>
    <phoneticPr fontId="1" type="noConversion"/>
  </si>
  <si>
    <t>1、清除路面裂缝中杂物；2、用加热沥青灌满路面裂缝；3、缝隙宽14cm-6cm，深5cm</t>
    <phoneticPr fontId="1" type="noConversion"/>
  </si>
  <si>
    <t>1、清除路面裂缝中杂物；2、用加热沥青灌满路面裂缝；3、缝隙宽20cm-12cm，深6cm</t>
    <phoneticPr fontId="1" type="noConversion"/>
  </si>
  <si>
    <t>公租房1栋3单元602房</t>
    <phoneticPr fontId="1" type="noConversion"/>
  </si>
  <si>
    <t>阳台地面及墙面、客厅地面维修补漏（阳台、客厅漏水到下层楼502房阳台和客厅）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</si>
</sst>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22.5"/>
      <color theme="1"/>
      <name val="华文中宋"/>
      <family val="3"/>
      <charset val="134"/>
    </font>
    <font>
      <vertAlign val="superscript"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115" zoomScaleNormal="115" workbookViewId="0">
      <selection activeCell="D5" sqref="D5"/>
    </sheetView>
  </sheetViews>
  <sheetFormatPr defaultRowHeight="19.5" x14ac:dyDescent="0.2"/>
  <cols>
    <col min="1" max="1" width="4.375" style="1" bestFit="1" customWidth="1"/>
    <col min="2" max="2" width="13.875" style="9" customWidth="1"/>
    <col min="3" max="3" width="16.5" style="5" customWidth="1"/>
    <col min="4" max="4" width="21.375" style="6" customWidth="1"/>
    <col min="5" max="5" width="40.25" style="6" customWidth="1"/>
    <col min="6" max="6" width="10" style="7" bestFit="1" customWidth="1"/>
    <col min="7" max="7" width="4.25" style="7" bestFit="1" customWidth="1"/>
    <col min="8" max="9" width="12.25" style="7" bestFit="1" customWidth="1"/>
    <col min="10" max="16384" width="9" style="1"/>
  </cols>
  <sheetData>
    <row r="1" spans="1:9" ht="87" customHeight="1" x14ac:dyDescent="0.2">
      <c r="A1" s="15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47.25" customHeight="1" x14ac:dyDescent="0.2">
      <c r="A2" s="2" t="s">
        <v>4</v>
      </c>
      <c r="B2" s="8" t="s">
        <v>0</v>
      </c>
      <c r="C2" s="2" t="s">
        <v>1</v>
      </c>
      <c r="D2" s="2" t="s">
        <v>2</v>
      </c>
      <c r="E2" s="2" t="s">
        <v>3</v>
      </c>
      <c r="F2" s="3" t="s">
        <v>5</v>
      </c>
      <c r="G2" s="4" t="s">
        <v>6</v>
      </c>
      <c r="H2" s="4" t="s">
        <v>7</v>
      </c>
      <c r="I2" s="4" t="s">
        <v>8</v>
      </c>
    </row>
    <row r="3" spans="1:9" ht="131.25" x14ac:dyDescent="0.2">
      <c r="A3" s="10">
        <f>ROW()-2</f>
        <v>1</v>
      </c>
      <c r="B3" s="11" t="s">
        <v>13</v>
      </c>
      <c r="C3" s="12" t="s">
        <v>15</v>
      </c>
      <c r="D3" s="12" t="s">
        <v>18</v>
      </c>
      <c r="E3" s="12" t="s">
        <v>20</v>
      </c>
      <c r="F3" s="13">
        <v>1</v>
      </c>
      <c r="G3" s="13" t="s">
        <v>23</v>
      </c>
      <c r="H3" s="13">
        <v>3500</v>
      </c>
      <c r="I3" s="13">
        <f t="shared" ref="I3:I7" si="0">ROUND(F3,2)*H3</f>
        <v>3500</v>
      </c>
    </row>
    <row r="4" spans="1:9" ht="65.099999999999994" customHeight="1" x14ac:dyDescent="0.2">
      <c r="A4" s="10">
        <f t="shared" ref="A4:A12" si="1">ROW()-2</f>
        <v>2</v>
      </c>
      <c r="B4" s="11" t="s">
        <v>11</v>
      </c>
      <c r="C4" s="12" t="s">
        <v>16</v>
      </c>
      <c r="D4" s="12" t="s">
        <v>19</v>
      </c>
      <c r="E4" s="12" t="s">
        <v>44</v>
      </c>
      <c r="F4" s="13">
        <v>39.200000000000003</v>
      </c>
      <c r="G4" s="13" t="s">
        <v>22</v>
      </c>
      <c r="H4" s="13">
        <v>22</v>
      </c>
      <c r="I4" s="13">
        <f t="shared" si="0"/>
        <v>862.40000000000009</v>
      </c>
    </row>
    <row r="5" spans="1:9" ht="65.099999999999994" customHeight="1" x14ac:dyDescent="0.2">
      <c r="A5" s="10">
        <f t="shared" si="1"/>
        <v>3</v>
      </c>
      <c r="B5" s="11" t="s">
        <v>12</v>
      </c>
      <c r="C5" s="12" t="s">
        <v>17</v>
      </c>
      <c r="D5" s="12" t="s">
        <v>19</v>
      </c>
      <c r="E5" s="12" t="s">
        <v>45</v>
      </c>
      <c r="F5" s="13">
        <v>40.6</v>
      </c>
      <c r="G5" s="13" t="s">
        <v>22</v>
      </c>
      <c r="H5" s="13">
        <v>15</v>
      </c>
      <c r="I5" s="13">
        <f t="shared" si="0"/>
        <v>609</v>
      </c>
    </row>
    <row r="6" spans="1:9" ht="93.75" x14ac:dyDescent="0.2">
      <c r="A6" s="10">
        <f t="shared" si="1"/>
        <v>4</v>
      </c>
      <c r="B6" s="11" t="s">
        <v>14</v>
      </c>
      <c r="C6" s="12" t="s">
        <v>49</v>
      </c>
      <c r="D6" s="12" t="s">
        <v>50</v>
      </c>
      <c r="E6" s="12" t="s">
        <v>21</v>
      </c>
      <c r="F6" s="13">
        <v>26.5</v>
      </c>
      <c r="G6" s="13" t="s">
        <v>43</v>
      </c>
      <c r="H6" s="13">
        <v>72</v>
      </c>
      <c r="I6" s="13">
        <f t="shared" si="0"/>
        <v>1908</v>
      </c>
    </row>
    <row r="7" spans="1:9" ht="45" customHeight="1" x14ac:dyDescent="0.2">
      <c r="A7" s="10">
        <f t="shared" si="1"/>
        <v>5</v>
      </c>
      <c r="B7" s="11" t="s">
        <v>24</v>
      </c>
      <c r="C7" s="12" t="s">
        <v>30</v>
      </c>
      <c r="D7" s="12" t="s">
        <v>36</v>
      </c>
      <c r="E7" s="12" t="s">
        <v>40</v>
      </c>
      <c r="F7" s="13">
        <v>1</v>
      </c>
      <c r="G7" s="13" t="s">
        <v>23</v>
      </c>
      <c r="H7" s="13">
        <v>100</v>
      </c>
      <c r="I7" s="13">
        <f t="shared" si="0"/>
        <v>100</v>
      </c>
    </row>
    <row r="8" spans="1:9" ht="45" customHeight="1" x14ac:dyDescent="0.2">
      <c r="A8" s="10">
        <f t="shared" si="1"/>
        <v>6</v>
      </c>
      <c r="B8" s="11" t="s">
        <v>25</v>
      </c>
      <c r="C8" s="12" t="s">
        <v>31</v>
      </c>
      <c r="D8" s="12" t="s">
        <v>37</v>
      </c>
      <c r="E8" s="12" t="s">
        <v>46</v>
      </c>
      <c r="F8" s="13">
        <v>1</v>
      </c>
      <c r="G8" s="13" t="s">
        <v>23</v>
      </c>
      <c r="H8" s="13">
        <v>190</v>
      </c>
      <c r="I8" s="13">
        <f>ROUND(F8,2)*H8</f>
        <v>190</v>
      </c>
    </row>
    <row r="9" spans="1:9" ht="65.099999999999994" customHeight="1" x14ac:dyDescent="0.2">
      <c r="A9" s="10">
        <f t="shared" si="1"/>
        <v>7</v>
      </c>
      <c r="B9" s="11" t="s">
        <v>26</v>
      </c>
      <c r="C9" s="12" t="s">
        <v>32</v>
      </c>
      <c r="D9" s="12" t="s">
        <v>19</v>
      </c>
      <c r="E9" s="12" t="s">
        <v>48</v>
      </c>
      <c r="F9" s="13">
        <v>9.8000000000000007</v>
      </c>
      <c r="G9" s="13" t="s">
        <v>22</v>
      </c>
      <c r="H9" s="13">
        <v>25</v>
      </c>
      <c r="I9" s="13">
        <f t="shared" ref="I9:I12" si="2">ROUND(F9,2)*H9</f>
        <v>245.00000000000003</v>
      </c>
    </row>
    <row r="10" spans="1:9" ht="65.099999999999994" customHeight="1" x14ac:dyDescent="0.2">
      <c r="A10" s="10">
        <f t="shared" si="1"/>
        <v>8</v>
      </c>
      <c r="B10" s="11" t="s">
        <v>27</v>
      </c>
      <c r="C10" s="12" t="s">
        <v>33</v>
      </c>
      <c r="D10" s="12" t="s">
        <v>19</v>
      </c>
      <c r="E10" s="12" t="s">
        <v>47</v>
      </c>
      <c r="F10" s="13">
        <v>14.2</v>
      </c>
      <c r="G10" s="13" t="s">
        <v>22</v>
      </c>
      <c r="H10" s="13">
        <v>18</v>
      </c>
      <c r="I10" s="13">
        <f t="shared" si="2"/>
        <v>255.6</v>
      </c>
    </row>
    <row r="11" spans="1:9" ht="45" customHeight="1" x14ac:dyDescent="0.2">
      <c r="A11" s="10">
        <f t="shared" si="1"/>
        <v>9</v>
      </c>
      <c r="B11" s="11" t="s">
        <v>28</v>
      </c>
      <c r="C11" s="12" t="s">
        <v>34</v>
      </c>
      <c r="D11" s="12" t="s">
        <v>38</v>
      </c>
      <c r="E11" s="12" t="s">
        <v>41</v>
      </c>
      <c r="F11" s="13">
        <v>1</v>
      </c>
      <c r="G11" s="13" t="s">
        <v>23</v>
      </c>
      <c r="H11" s="13">
        <v>780</v>
      </c>
      <c r="I11" s="13">
        <f t="shared" si="2"/>
        <v>780</v>
      </c>
    </row>
    <row r="12" spans="1:9" ht="65.099999999999994" customHeight="1" x14ac:dyDescent="0.2">
      <c r="A12" s="10">
        <f t="shared" si="1"/>
        <v>10</v>
      </c>
      <c r="B12" s="11" t="s">
        <v>29</v>
      </c>
      <c r="C12" s="12" t="s">
        <v>35</v>
      </c>
      <c r="D12" s="12" t="s">
        <v>39</v>
      </c>
      <c r="E12" s="12" t="s">
        <v>42</v>
      </c>
      <c r="F12" s="13">
        <v>1</v>
      </c>
      <c r="G12" s="13" t="s">
        <v>23</v>
      </c>
      <c r="H12" s="13">
        <v>350</v>
      </c>
      <c r="I12" s="13">
        <f t="shared" si="2"/>
        <v>350</v>
      </c>
    </row>
    <row r="13" spans="1:9" ht="45" customHeight="1" x14ac:dyDescent="0.2">
      <c r="A13" s="19" t="s">
        <v>9</v>
      </c>
      <c r="B13" s="20"/>
      <c r="C13" s="20"/>
      <c r="D13" s="20"/>
      <c r="E13" s="17" t="str">
        <f>IF(MOD(I13,1)=0,TEXT(INT(I13),"[DBNUM2]")&amp;"元"&amp;"整",TEXT(INT(I13),"[DBNUM2]")&amp;"元"&amp;TEXT(MID(I13,LEN(INT(I13))+2,1),"[DBNUM2]D角")&amp;TEXT(MID(I13,LEN(INT(I13))+3,1),"[DBNUM2]D分"))</f>
        <v>捌仟捌佰元整</v>
      </c>
      <c r="F13" s="17"/>
      <c r="G13" s="17"/>
      <c r="H13" s="18"/>
      <c r="I13" s="14">
        <f>SUM(I3:I12)</f>
        <v>8800</v>
      </c>
    </row>
  </sheetData>
  <mergeCells count="3">
    <mergeCell ref="A1:I1"/>
    <mergeCell ref="E13:H13"/>
    <mergeCell ref="A13:D13"/>
  </mergeCells>
  <phoneticPr fontId="1" type="noConversion"/>
  <pageMargins left="0.46" right="0.27559055118110237" top="0.57999999999999996" bottom="0.6" header="0.17" footer="0.19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yan</cp:lastModifiedBy>
  <cp:lastPrinted>2025-07-07T09:14:48Z</cp:lastPrinted>
  <dcterms:created xsi:type="dcterms:W3CDTF">2024-12-30T03:09:59Z</dcterms:created>
  <dcterms:modified xsi:type="dcterms:W3CDTF">2025-07-07T09:14:49Z</dcterms:modified>
</cp:coreProperties>
</file>