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生物实验室" sheetId="1" r:id="rId1"/>
    <sheet name="准备室（待定）" sheetId="4" state="hidden" r:id="rId2"/>
  </sheets>
  <definedNames>
    <definedName name="_xlnm.Print_Area" localSheetId="0">生物实验室!$A$33:$H$69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<sst xmlns="http://schemas.openxmlformats.org/spreadsheetml/2006/main" count="134" uniqueCount="85">
  <si>
    <t>花门二中 46座生物实验室设备采购清单(铝木结构）20250228</t>
  </si>
  <si>
    <t>序号</t>
  </si>
  <si>
    <t>设备名称</t>
  </si>
  <si>
    <t>主要技术参数</t>
  </si>
  <si>
    <t>单位</t>
  </si>
  <si>
    <t>数量</t>
  </si>
  <si>
    <t>单价</t>
  </si>
  <si>
    <t>金额</t>
  </si>
  <si>
    <t>备注</t>
  </si>
  <si>
    <t>第一部分：实验室设备部分</t>
  </si>
  <si>
    <t>教师演示桌</t>
  </si>
  <si>
    <t>1、规格：2800*700*850mm
2、台面：台面采用≥12.7mm厚度的实芯理化板，边缘镶边加厚至25.4mm，台前磨边成半圆孤。造型美观，经久耐用、牢固可靠。
3、台身：铝木结构，铝合金立柱采用Ф50mm(允许偏离±0.15mm)圆管，方管为28×30mm(允许偏离±0.15mm)，壁厚1.0mm(允许偏离±0.15mm),所有铝材表面经过环氧树脂粉末喷涂，可防酸耐碱，美观牢固耐用。背板及吊板采用优质16mm厚三聚氰胺双贴面板，周边采用1.0厚PVC封边条封边，封边紧密不渗水。
4、结构：一体化设计，演示台应设有教师实验电源，电源总控制器，贮存柜等。
5、脚垫：采用专用ABS工程注塑调节脚垫，防水防腐，防止桌身受潮，延长设备的使用寿命。</t>
  </si>
  <si>
    <t>台</t>
  </si>
  <si>
    <t>学生实验台</t>
  </si>
  <si>
    <t>1、规格：2700*600*780mm的共11张；1700*600*780mm的共一张。
2、台面：台面采用≥12.7mm厚度的实芯理化板，边缘镶边加厚至25.4mm，台前磨边成半圆孤。造型美观，经久耐用、牢固可靠。
3、台身：铝木结构，铝合金立柱采用Ф50mm(允许偏离±0.15mm)圆管，方管为28×30mm(允许偏离±0.15mm)，壁厚1.0mm(允许偏离±0.15mm),所有铝材表面经过环氧树脂粉末喷涂，可防酸耐碱，美观牢固耐用。背板及吊板采用优质16mm厚三聚氰胺双贴面板，周边采用1.0厚PVC封边条封边，封边紧密不渗水。
4、结构：实验桌中间设有水池位，实验桌设挂凳口，预埋电线通过两侧进入两抽屉中间安装盒式学生实验直流电源。
5、脚垫：采用专用ABS工程注塑调节脚垫，防水防腐，防止桌身受潮，延长设备的使用寿命。</t>
  </si>
  <si>
    <t>教师电源  控制台</t>
  </si>
  <si>
    <t>尺寸：长636MMx高200MMx深400MM；
1、电源总开关、漏电保护开关、工作指示灯，220V 交流电输出多用插座。
2、交流电压输出220V,分四组控制学生电源，学生自动漏电保护装置，具有漏电及过载保护功能。</t>
  </si>
  <si>
    <t>学生电源装置</t>
  </si>
  <si>
    <t>交流220V输出；采用多用五孔插座，由教师统一控制。 带防尘盖。</t>
  </si>
  <si>
    <t>个</t>
  </si>
  <si>
    <t>水槽</t>
  </si>
  <si>
    <t>采用实验室专用高密度PP一体化成型水槽，易清洁，耐腐蚀，且利于台面残水算自然回流，美观实用；具耐酸碱、耐有机溶剂、耐紫外线等特点。</t>
  </si>
  <si>
    <t>三联水嘴</t>
  </si>
  <si>
    <t>鹅颈式实验室专用优质化验塑料水嘴：要求防酸碱、防锈、防虹吸、防阻塞，表面环氧树脂喷涂。出水嘴为铜质瓷芯，高头，便于多用途使用，可拆卸清洗阻塞。出水嘴可拆卸，内有成型螺纹，可方便连接循环等特殊用水水管。</t>
  </si>
  <si>
    <t>副</t>
  </si>
  <si>
    <t>教师椅</t>
  </si>
  <si>
    <t>靠背及下座采用高密度泡棉，阻燃、舒适、回弹性好，面料为优质网格.依照人体工程学设计，线条流畅，美观大方。骨架钢管电镀，不锈钢气动升降五轮旋转椅。</t>
  </si>
  <si>
    <t>张</t>
  </si>
  <si>
    <t>学生凳</t>
  </si>
  <si>
    <r>
      <rPr>
        <sz val="10"/>
        <rFont val="新宋体"/>
        <charset val="134"/>
      </rPr>
      <t>1、整体规格：340mm×240mm，钢木结构、双柱可升降，4 种以上的高度，每种高度变化不少于 2CM。
2、凳面材质：光面为密度板；四周封边，采用全新 PP 工程塑料一次注塑成型。
3、凳架：凳腿和底管采用 20mm×49mm×1.0mm 的椭圆钢管。升降管及凳撑采用 20mm×49mm×1.0mm 的椭圆钢管。管材外径误差±1mm。升降管采用防松止滑螺母连接。
4、托管：托管采用 20*49*1.0mm 的椭圆钢管。两端开口处安装有塑制封盖。
5、脚套：采用全新 PE 工程塑料一次注塑成型，牢固耐磨。
6、工艺：钢材采用 CO</t>
    </r>
    <r>
      <rPr>
        <sz val="10"/>
        <rFont val="Times New Roman"/>
        <charset val="134"/>
      </rPr>
      <t>₂</t>
    </r>
    <r>
      <rPr>
        <sz val="10"/>
        <rFont val="新宋体"/>
        <charset val="134"/>
      </rPr>
      <t>保护焊焊接，表层采用酸洗、磷化、喷塑工艺处理，防止生锈。
7、外观：钢材表面涂层均匀牢固，无流挂、气泡等缺陷。塑料件表面平整、色彩均匀、光泽。整体着色采用亮色搭配，美观大方，符合青少年身心发展特点。塑料件颜色一致无色差。凳架内侧无螺丝外露，防止挂蹭。
8、要 求：材料、工艺，整体安全性、表面理化性能、力学性能等要求必须符合相关国家标准。</t>
    </r>
  </si>
  <si>
    <t>生物灯</t>
  </si>
  <si>
    <t>实验室学生观察台灯，半包围结构，可上下旋转，采用 LED 光源。</t>
  </si>
  <si>
    <t>根</t>
  </si>
  <si>
    <t>洗眼器</t>
  </si>
  <si>
    <t>洗眼喷头：采用不助燃PC材质模铸一体成形制作，具有过滤泡棉及防尘功能，上面防尘盖平常可防尘，使用时可随时被水冲开，并降低突然打开时短暂的高水压，避免冲伤眼睛。</t>
  </si>
  <si>
    <t>套</t>
  </si>
  <si>
    <t>电气布线</t>
  </si>
  <si>
    <t>电源主线采用2.5㎜²国标ZR—RV铜软线铺设；每桌取电连接线1.5㎜²软铜质电线对接至主线2.5㎜²。地下部分选用Ф20或Ф25PVC阻燃线管，每桌取电连接线采用合理规格线管。</t>
  </si>
  <si>
    <t>间</t>
  </si>
  <si>
    <t>给排水布置</t>
  </si>
  <si>
    <t>给水主管选用Ø20-25mmPP-R给水管，模块化设计，每组模块间采用活接式连接，方便安装、检修。排水管选用加厚Ø50-75mmPVC-U国标管（具有防酸、防碱、耐腐蚀功能）。</t>
  </si>
  <si>
    <t>实验室线槽</t>
  </si>
  <si>
    <t>明装，不锈钢盖槽板。（如果生物实验室在一楼，则电路、水路建议用暗装。）</t>
  </si>
  <si>
    <t>生物实验室学生实验规则</t>
  </si>
  <si>
    <t>尺寸：≥60*90cm</t>
  </si>
  <si>
    <t>块</t>
  </si>
  <si>
    <t>生物实验室管理制度</t>
  </si>
  <si>
    <t>实验室名人名言挂画</t>
  </si>
  <si>
    <t>消防设施</t>
  </si>
  <si>
    <t>2个4kg灭火器+灭火箱</t>
  </si>
  <si>
    <t>项</t>
  </si>
  <si>
    <t>运输卸货搬运安装培训及售后</t>
  </si>
  <si>
    <t>设备安装调试及辅助材料等，不含地面开槽回填</t>
  </si>
  <si>
    <t>小计</t>
  </si>
  <si>
    <t>第二部分：实验室装修部分</t>
  </si>
  <si>
    <t>瓷砖</t>
  </si>
  <si>
    <t>灰白浅色；600*600mm，共6.3米*9.3米≈11块*16块=176块；耐磨性能好，抗折强度高，耐污染性强，防滑性能良好。</t>
  </si>
  <si>
    <t>m²</t>
  </si>
  <si>
    <t>河沙、水泥</t>
  </si>
  <si>
    <t>≥50mm厚。包含采购、托运、卸货、及搬上楼层</t>
  </si>
  <si>
    <t>安装工资</t>
  </si>
  <si>
    <t>干铺；要求角线对齐；要求不能出现空鼓；要求两扇门处要降低，不影响门的开闭。</t>
  </si>
  <si>
    <t>合计</t>
  </si>
  <si>
    <t>供货单位：湖南省起陆科技发展有限公司</t>
  </si>
  <si>
    <t>售后联系人及电话：邹其发18607384598</t>
  </si>
  <si>
    <t>附件1：实物效果图</t>
  </si>
  <si>
    <t>附件2：安装布局图</t>
  </si>
  <si>
    <t>附件3：水管电路暗装实物图</t>
  </si>
  <si>
    <t>花门二中 生物准备室（待定）</t>
  </si>
  <si>
    <t>准备边台</t>
  </si>
  <si>
    <t>1、尺寸：2400*1200*850mm
2、台面：台面采用≥12.7mm厚度的实芯理化板，边缘镶边加厚至25.4mm，台前磨边成半圆孤。造型美观，经久耐用、牢固可靠。 
3、台身：铝木结构，铝合金立柱采用Ф50mm圆管(允许偏离±0.15mm)，方管为28×30mm(允许偏离±0.15mm)，壁厚1.0mm(允许偏离±0.15mm),所有铝材表面经过环氧树脂粉末喷涂，可防酸耐碱，美观牢固耐用。背板及吊板采用优质16mm厚的三聚氰胺双贴面刨花板，周边采用1.0厚PVC封边条封边，封边紧密不渗水。
4、结构：准备台长边方向每侧设置4个抽屉，每侧两组柜子（对开门）。
5、脚垫：采用专用ABS工程注塑调节脚垫，防水防腐，防止桌身受潮，延长设备的使用寿命。</t>
  </si>
  <si>
    <t>鹅颈式实验室专用优质化验水嘴：要求防酸碱、防锈、防虹吸、防阻塞， 表面环氧树脂喷涂。出水嘴为铜质瓷芯，高头，便于多用途使用，可拆  卸清洗阻塞。出水嘴可拆卸，内有成型螺纹，可方便连接循环等特殊用水水管。</t>
  </si>
  <si>
    <t>仪器柜</t>
  </si>
  <si>
    <t>1、尺寸：1000×500×2000mm；
2、材质：柜体采用16mm厚优质三聚氰胺双贴面刨花板，其截面由PVC封边带利用进口机械高温热熔胶封边，粘力强，密封性好，外形美观，经久耐用。框架：采用铝合金框架结构，壁厚不小于1.0mm，所有铝材表面经过环氧树脂粉末喷涂，可防酸耐碱，美观牢固耐用。
3、结构：上部木框式镶装5mm厚玻璃对开门，内设二层隔板，隔板采用优质灰白色16mm三聚氰胺双贴面刨花板，下部开门式柜，整体结构科学合理，造型美观。拉手为不锈钢拉手。
4、脚垫：采用专用ABS工程塑料注塑一次成型，耐腐蚀脚垫。</t>
  </si>
  <si>
    <t>电源插座</t>
  </si>
  <si>
    <t>设有阻燃型交流220V多功能带防护六孔插座。</t>
  </si>
  <si>
    <t>办公桌</t>
  </si>
  <si>
    <t>120x60x75cm</t>
  </si>
  <si>
    <t>办公椅</t>
  </si>
  <si>
    <t>规格：500*500*800mm靠背及下座采用高密度网布格，阻燃、舒适、回弹性好。面料为优质网布格.依照人体工程学设计，线条流畅，美观大方，骨架钢管电镀，气动升降。</t>
  </si>
  <si>
    <t>把</t>
  </si>
  <si>
    <t>仪器管理制度</t>
  </si>
  <si>
    <t>仪器损坏、丢失、赔偿制度</t>
  </si>
  <si>
    <t>组</t>
  </si>
  <si>
    <t>参考图片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</si>
</sst>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0.00_ "/>
  </numFmts>
  <fonts count="41">
    <font>
      <sz val="11"/>
      <color theme="1"/>
      <name val="宋体"/>
      <charset val="134"/>
      <scheme val="minor"/>
    </font>
    <font>
      <sz val="12"/>
      <name val="新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18"/>
      <name val="新宋体"/>
      <charset val="134"/>
    </font>
    <font>
      <b/>
      <sz val="10"/>
      <name val="新宋体"/>
      <charset val="134"/>
    </font>
    <font>
      <b/>
      <sz val="12"/>
      <name val="新宋体"/>
      <charset val="134"/>
    </font>
    <font>
      <sz val="10"/>
      <name val="新宋体"/>
      <charset val="134"/>
    </font>
    <font>
      <sz val="10"/>
      <color theme="1"/>
      <name val="新宋体"/>
      <charset val="134"/>
    </font>
    <font>
      <sz val="10"/>
      <color indexed="8"/>
      <name val="新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sz val="12"/>
      <color theme="1"/>
      <name val="黑体"/>
      <charset val="134"/>
    </font>
    <font>
      <sz val="10"/>
      <color theme="1"/>
      <name val="黑体"/>
      <charset val="134"/>
    </font>
    <font>
      <sz val="11"/>
      <color indexed="8"/>
      <name val="宋体"/>
      <charset val="134"/>
    </font>
    <font>
      <b/>
      <sz val="10"/>
      <color rgb="FFFF0000"/>
      <name val="黑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sz val="12"/>
      <name val="Times New Roman"/>
      <charset val="0"/>
    </font>
    <font>
      <sz val="10"/>
      <name val="Helv"/>
      <charset val="0"/>
    </font>
    <font>
      <sz val="10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13" applyNumberFormat="0" applyAlignment="0" applyProtection="0">
      <alignment vertical="center"/>
    </xf>
    <xf numFmtId="0" fontId="27" fillId="5" borderId="14" applyNumberFormat="0" applyAlignment="0" applyProtection="0">
      <alignment vertical="center"/>
    </xf>
    <xf numFmtId="0" fontId="28" fillId="5" borderId="13" applyNumberFormat="0" applyAlignment="0" applyProtection="0">
      <alignment vertical="center"/>
    </xf>
    <xf numFmtId="0" fontId="29" fillId="6" borderId="15" applyNumberFormat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/>
    <xf numFmtId="0" fontId="4" fillId="0" borderId="0">
      <alignment vertical="center"/>
    </xf>
    <xf numFmtId="0" fontId="38" fillId="0" borderId="0"/>
    <xf numFmtId="0" fontId="38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5" fillId="34" borderId="0" applyBorder="0" applyAlignment="0" applyProtection="0">
      <alignment vertical="center"/>
    </xf>
    <xf numFmtId="0" fontId="39" fillId="0" borderId="0" applyBorder="0"/>
  </cellStyleXfs>
  <cellXfs count="99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77" fontId="4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5" fillId="2" borderId="1" xfId="54" applyFont="1" applyFill="1" applyBorder="1" applyAlignment="1">
      <alignment horizontal="center" vertical="center"/>
    </xf>
    <xf numFmtId="177" fontId="5" fillId="2" borderId="1" xfId="54" applyNumberFormat="1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center" vertical="center" wrapText="1"/>
    </xf>
    <xf numFmtId="0" fontId="6" fillId="0" borderId="1" xfId="49" applyFont="1" applyBorder="1" applyAlignment="1" applyProtection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left" vertical="center" wrapText="1"/>
    </xf>
    <xf numFmtId="177" fontId="8" fillId="0" borderId="1" xfId="54" applyNumberFormat="1" applyFont="1" applyFill="1" applyBorder="1" applyAlignment="1">
      <alignment horizontal="center" vertical="center" wrapText="1"/>
    </xf>
    <xf numFmtId="0" fontId="8" fillId="0" borderId="1" xfId="5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justify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8" fillId="0" borderId="1" xfId="5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6" applyFont="1" applyFill="1" applyBorder="1" applyAlignment="1">
      <alignment horizontal="center" vertical="center" wrapText="1"/>
    </xf>
    <xf numFmtId="0" fontId="8" fillId="0" borderId="1" xfId="56" applyFont="1" applyFill="1" applyBorder="1" applyAlignment="1">
      <alignment horizontal="left" vertical="center" wrapText="1"/>
    </xf>
    <xf numFmtId="0" fontId="10" fillId="0" borderId="1" xfId="54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177" fontId="8" fillId="0" borderId="3" xfId="54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59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2" fillId="0" borderId="1" xfId="58" applyNumberFormat="1" applyFont="1" applyFill="1" applyBorder="1" applyAlignment="1">
      <alignment horizontal="left" vertical="center" wrapText="1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50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177" fontId="1" fillId="0" borderId="3" xfId="57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177" fontId="0" fillId="0" borderId="0" xfId="0" applyNumberFormat="1" applyFill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6" xfId="49" applyFont="1" applyBorder="1" applyAlignment="1" applyProtection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justify" vertical="center" wrapText="1"/>
    </xf>
    <xf numFmtId="177" fontId="8" fillId="0" borderId="1" xfId="5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51" applyFont="1" applyFill="1" applyBorder="1" applyAlignment="1">
      <alignment horizontal="left" vertical="center" wrapText="1"/>
    </xf>
    <xf numFmtId="177" fontId="8" fillId="0" borderId="1" xfId="5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11" fillId="0" borderId="5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15" fillId="0" borderId="5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59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5" xfId="50" applyFont="1" applyFill="1" applyBorder="1" applyAlignment="1">
      <alignment horizontal="center" vertical="center" wrapText="1"/>
    </xf>
    <xf numFmtId="177" fontId="8" fillId="0" borderId="3" xfId="5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7" fillId="0" borderId="1" xfId="50" applyFont="1" applyBorder="1" applyAlignment="1">
      <alignment horizontal="center" vertical="center" wrapText="1"/>
    </xf>
    <xf numFmtId="0" fontId="8" fillId="0" borderId="1" xfId="50" applyFont="1" applyFill="1" applyBorder="1" applyAlignment="1">
      <alignment vertical="center" wrapText="1"/>
    </xf>
    <xf numFmtId="177" fontId="8" fillId="0" borderId="1" xfId="5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/>
    </xf>
    <xf numFmtId="0" fontId="7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vertical="center" wrapText="1"/>
    </xf>
    <xf numFmtId="177" fontId="1" fillId="0" borderId="1" xfId="50" applyNumberFormat="1" applyFont="1" applyFill="1" applyBorder="1" applyAlignment="1">
      <alignment vertical="center" wrapText="1"/>
    </xf>
    <xf numFmtId="177" fontId="7" fillId="0" borderId="1" xfId="50" applyNumberFormat="1" applyFont="1" applyFill="1" applyBorder="1" applyAlignment="1">
      <alignment horizontal="center" vertical="center" wrapText="1"/>
    </xf>
    <xf numFmtId="0" fontId="1" fillId="0" borderId="0" xfId="50" applyFont="1" applyAlignment="1">
      <alignment horizontal="left" vertical="center" wrapText="1"/>
    </xf>
    <xf numFmtId="0" fontId="7" fillId="0" borderId="0" xfId="50" applyFont="1" applyFill="1" applyAlignment="1">
      <alignment vertical="center" wrapText="1"/>
    </xf>
    <xf numFmtId="177" fontId="7" fillId="0" borderId="0" xfId="50" applyNumberFormat="1" applyFont="1" applyFill="1" applyAlignment="1">
      <alignment vertical="center" wrapText="1"/>
    </xf>
    <xf numFmtId="0" fontId="17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技术设计室" xfId="49"/>
    <cellStyle name="常规 9" xfId="50"/>
    <cellStyle name="常规_48座豪华物理（防火板，铝木，塑钢，全木）" xfId="51"/>
    <cellStyle name="常规_实验室材料成本" xfId="52"/>
    <cellStyle name="0,0_x000d__x000a_NA_x000d__x000a_" xfId="53"/>
    <cellStyle name="常规_Sheet1" xfId="54"/>
    <cellStyle name="常规_Sheet2" xfId="55"/>
    <cellStyle name="常规_附件2：雷州五中仪器室仪器柜设备清单" xfId="56"/>
    <cellStyle name="常规_高配_5" xfId="57"/>
    <cellStyle name="40% - 强调文字颜色 6 3 9" xfId="58"/>
    <cellStyle name="_ET_STYLE_NoName_00_ 3" xfId="5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33</xdr:row>
      <xdr:rowOff>57150</xdr:rowOff>
    </xdr:from>
    <xdr:to>
      <xdr:col>7</xdr:col>
      <xdr:colOff>135890</xdr:colOff>
      <xdr:row>67</xdr:row>
      <xdr:rowOff>1905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8567400"/>
          <a:ext cx="8669655" cy="577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215265</xdr:colOff>
      <xdr:row>10</xdr:row>
      <xdr:rowOff>780415</xdr:rowOff>
    </xdr:from>
    <xdr:to>
      <xdr:col>7</xdr:col>
      <xdr:colOff>1114425</xdr:colOff>
      <xdr:row>10</xdr:row>
      <xdr:rowOff>1914525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49665" y="8260715"/>
          <a:ext cx="899160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598170</xdr:colOff>
      <xdr:row>12</xdr:row>
      <xdr:rowOff>109855</xdr:rowOff>
    </xdr:from>
    <xdr:to>
      <xdr:col>7</xdr:col>
      <xdr:colOff>1046480</xdr:colOff>
      <xdr:row>12</xdr:row>
      <xdr:rowOff>963295</xdr:rowOff>
    </xdr:to>
    <xdr:pic>
      <xdr:nvPicPr>
        <xdr:cNvPr id="3" name="图片 16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32570" y="10533380"/>
          <a:ext cx="448310" cy="853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72</xdr:row>
      <xdr:rowOff>162560</xdr:rowOff>
    </xdr:from>
    <xdr:to>
      <xdr:col>7</xdr:col>
      <xdr:colOff>90170</xdr:colOff>
      <xdr:row>124</xdr:row>
      <xdr:rowOff>123825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25" y="25359360"/>
          <a:ext cx="8615045" cy="8876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127</xdr:row>
      <xdr:rowOff>85725</xdr:rowOff>
    </xdr:from>
    <xdr:to>
      <xdr:col>7</xdr:col>
      <xdr:colOff>24130</xdr:colOff>
      <xdr:row>158</xdr:row>
      <xdr:rowOff>134620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25" y="34712275"/>
          <a:ext cx="8549005" cy="5363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57150</xdr:colOff>
      <xdr:row>19</xdr:row>
      <xdr:rowOff>19050</xdr:rowOff>
    </xdr:from>
    <xdr:to>
      <xdr:col>6</xdr:col>
      <xdr:colOff>612140</xdr:colOff>
      <xdr:row>50</xdr:row>
      <xdr:rowOff>172720</xdr:rowOff>
    </xdr:to>
    <xdr:pic>
      <xdr:nvPicPr>
        <xdr:cNvPr id="2" name="图片 1" descr="生化准备室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9632950"/>
          <a:ext cx="7670165" cy="57638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7"/>
  <sheetViews>
    <sheetView tabSelected="1" workbookViewId="0">
      <pane ySplit="2" topLeftCell="A42" activePane="bottomLeft" state="frozen"/>
      <selection/>
      <selection pane="bottomLeft" activeCell="A23" sqref="A23:H23"/>
    </sheetView>
  </sheetViews>
  <sheetFormatPr defaultColWidth="9" defaultRowHeight="13.5" outlineLevelCol="7"/>
  <cols>
    <col min="1" max="1" width="5.375" style="54" customWidth="1"/>
    <col min="2" max="2" width="10.625" style="9" customWidth="1"/>
    <col min="3" max="3" width="59.75" style="55" customWidth="1"/>
    <col min="4" max="4" width="5.375" style="9" customWidth="1"/>
    <col min="5" max="5" width="9.375" style="9" customWidth="1"/>
    <col min="6" max="6" width="9.875" style="56" customWidth="1"/>
    <col min="7" max="7" width="11.625" style="56" customWidth="1"/>
    <col min="8" max="8" width="17.75" style="9" customWidth="1"/>
    <col min="9" max="16384" width="9" style="9"/>
  </cols>
  <sheetData>
    <row r="1" s="9" customFormat="1" ht="53" customHeight="1" spans="1:8">
      <c r="A1" s="57" t="s">
        <v>0</v>
      </c>
      <c r="B1" s="58"/>
      <c r="C1" s="59"/>
      <c r="D1" s="58"/>
      <c r="E1" s="58"/>
      <c r="F1" s="58"/>
      <c r="G1" s="58"/>
      <c r="H1" s="60"/>
    </row>
    <row r="2" s="51" customFormat="1" ht="34" customHeight="1" spans="1:8">
      <c r="A2" s="61" t="s">
        <v>1</v>
      </c>
      <c r="B2" s="61" t="s">
        <v>2</v>
      </c>
      <c r="C2" s="62" t="s">
        <v>3</v>
      </c>
      <c r="D2" s="61" t="s">
        <v>4</v>
      </c>
      <c r="E2" s="61" t="s">
        <v>5</v>
      </c>
      <c r="F2" s="14" t="s">
        <v>6</v>
      </c>
      <c r="G2" s="14" t="s">
        <v>7</v>
      </c>
      <c r="H2" s="14" t="s">
        <v>8</v>
      </c>
    </row>
    <row r="3" s="51" customFormat="1" ht="34" customHeight="1" spans="1:8">
      <c r="A3" s="63" t="s">
        <v>9</v>
      </c>
      <c r="B3" s="64"/>
      <c r="C3" s="64"/>
      <c r="D3" s="64"/>
      <c r="E3" s="64"/>
      <c r="F3" s="64"/>
      <c r="G3" s="64"/>
      <c r="H3" s="65"/>
    </row>
    <row r="4" s="52" customFormat="1" ht="144" spans="1:8">
      <c r="A4" s="18">
        <v>1</v>
      </c>
      <c r="B4" s="23" t="s">
        <v>10</v>
      </c>
      <c r="C4" s="66" t="s">
        <v>11</v>
      </c>
      <c r="D4" s="18" t="s">
        <v>12</v>
      </c>
      <c r="E4" s="18">
        <v>1</v>
      </c>
      <c r="F4" s="67">
        <v>2950</v>
      </c>
      <c r="G4" s="67">
        <f>F4*E4</f>
        <v>2950</v>
      </c>
      <c r="H4" s="68"/>
    </row>
    <row r="5" s="52" customFormat="1" ht="144" spans="1:8">
      <c r="A5" s="18">
        <v>2</v>
      </c>
      <c r="B5" s="43" t="s">
        <v>13</v>
      </c>
      <c r="C5" s="66" t="s">
        <v>14</v>
      </c>
      <c r="D5" s="43" t="s">
        <v>12</v>
      </c>
      <c r="E5" s="43">
        <v>12</v>
      </c>
      <c r="F5" s="67">
        <v>2650</v>
      </c>
      <c r="G5" s="67">
        <f t="shared" ref="G5:G21" si="0">F5*E5</f>
        <v>31800</v>
      </c>
      <c r="H5" s="68"/>
    </row>
    <row r="6" s="52" customFormat="1" ht="48" spans="1:8">
      <c r="A6" s="18">
        <v>3</v>
      </c>
      <c r="B6" s="43" t="s">
        <v>15</v>
      </c>
      <c r="C6" s="69" t="s">
        <v>16</v>
      </c>
      <c r="D6" s="43" t="s">
        <v>12</v>
      </c>
      <c r="E6" s="43">
        <v>1</v>
      </c>
      <c r="F6" s="67">
        <v>1280</v>
      </c>
      <c r="G6" s="67">
        <f t="shared" si="0"/>
        <v>1280</v>
      </c>
      <c r="H6" s="68"/>
    </row>
    <row r="7" s="52" customFormat="1" ht="24" spans="1:8">
      <c r="A7" s="18">
        <v>4</v>
      </c>
      <c r="B7" s="43" t="s">
        <v>17</v>
      </c>
      <c r="C7" s="70" t="s">
        <v>18</v>
      </c>
      <c r="D7" s="18" t="s">
        <v>19</v>
      </c>
      <c r="E7" s="18">
        <v>24</v>
      </c>
      <c r="F7" s="67">
        <v>68</v>
      </c>
      <c r="G7" s="67">
        <f t="shared" si="0"/>
        <v>1632</v>
      </c>
      <c r="H7" s="68"/>
    </row>
    <row r="8" s="52" customFormat="1" ht="24" spans="1:8">
      <c r="A8" s="18">
        <v>5</v>
      </c>
      <c r="B8" s="43" t="s">
        <v>20</v>
      </c>
      <c r="C8" s="20" t="s">
        <v>21</v>
      </c>
      <c r="D8" s="43" t="s">
        <v>19</v>
      </c>
      <c r="E8" s="43">
        <v>13</v>
      </c>
      <c r="F8" s="67">
        <v>45</v>
      </c>
      <c r="G8" s="67">
        <f t="shared" si="0"/>
        <v>585</v>
      </c>
      <c r="H8" s="68"/>
    </row>
    <row r="9" s="52" customFormat="1" ht="48" spans="1:8">
      <c r="A9" s="18">
        <v>6</v>
      </c>
      <c r="B9" s="43" t="s">
        <v>22</v>
      </c>
      <c r="C9" s="19" t="s">
        <v>23</v>
      </c>
      <c r="D9" s="43" t="s">
        <v>24</v>
      </c>
      <c r="E9" s="43">
        <v>13</v>
      </c>
      <c r="F9" s="67">
        <v>168</v>
      </c>
      <c r="G9" s="67">
        <f t="shared" si="0"/>
        <v>2184</v>
      </c>
      <c r="H9" s="68"/>
    </row>
    <row r="10" s="52" customFormat="1" ht="36" spans="1:8">
      <c r="A10" s="18">
        <v>7</v>
      </c>
      <c r="B10" s="43" t="s">
        <v>25</v>
      </c>
      <c r="C10" s="71" t="s">
        <v>26</v>
      </c>
      <c r="D10" s="43" t="s">
        <v>27</v>
      </c>
      <c r="E10" s="43">
        <v>1</v>
      </c>
      <c r="F10" s="72">
        <v>180</v>
      </c>
      <c r="G10" s="67">
        <f t="shared" si="0"/>
        <v>180</v>
      </c>
      <c r="H10" s="68"/>
    </row>
    <row r="11" s="52" customFormat="1" ht="204.75" spans="1:8">
      <c r="A11" s="18">
        <v>8</v>
      </c>
      <c r="B11" s="23" t="s">
        <v>28</v>
      </c>
      <c r="C11" s="71" t="s">
        <v>29</v>
      </c>
      <c r="D11" s="23" t="s">
        <v>27</v>
      </c>
      <c r="E11" s="30">
        <v>46</v>
      </c>
      <c r="F11" s="72">
        <v>68</v>
      </c>
      <c r="G11" s="67">
        <f t="shared" si="0"/>
        <v>3128</v>
      </c>
      <c r="H11" s="68"/>
    </row>
    <row r="12" s="52" customFormat="1" ht="27" customHeight="1" spans="1:8">
      <c r="A12" s="18">
        <v>9</v>
      </c>
      <c r="B12" s="43" t="s">
        <v>30</v>
      </c>
      <c r="C12" s="28" t="s">
        <v>31</v>
      </c>
      <c r="D12" s="43" t="s">
        <v>32</v>
      </c>
      <c r="E12" s="43">
        <v>25</v>
      </c>
      <c r="F12" s="67">
        <v>88</v>
      </c>
      <c r="G12" s="67">
        <f t="shared" si="0"/>
        <v>2200</v>
      </c>
      <c r="H12" s="68"/>
    </row>
    <row r="13" s="53" customFormat="1" ht="80" customHeight="1" spans="1:8">
      <c r="A13" s="18">
        <v>10</v>
      </c>
      <c r="B13" s="33" t="s">
        <v>33</v>
      </c>
      <c r="C13" s="73" t="s">
        <v>34</v>
      </c>
      <c r="D13" s="33" t="s">
        <v>35</v>
      </c>
      <c r="E13" s="32">
        <v>1</v>
      </c>
      <c r="F13" s="35">
        <v>360</v>
      </c>
      <c r="G13" s="67">
        <f t="shared" si="0"/>
        <v>360</v>
      </c>
      <c r="H13" s="74"/>
    </row>
    <row r="14" s="52" customFormat="1" ht="36" spans="1:8">
      <c r="A14" s="18">
        <v>11</v>
      </c>
      <c r="B14" s="43" t="s">
        <v>36</v>
      </c>
      <c r="C14" s="28" t="s">
        <v>37</v>
      </c>
      <c r="D14" s="43" t="s">
        <v>38</v>
      </c>
      <c r="E14" s="43">
        <v>1</v>
      </c>
      <c r="F14" s="67">
        <v>1800</v>
      </c>
      <c r="G14" s="67">
        <f t="shared" si="0"/>
        <v>1800</v>
      </c>
      <c r="H14" s="75"/>
    </row>
    <row r="15" s="52" customFormat="1" ht="36" spans="1:8">
      <c r="A15" s="18">
        <v>12</v>
      </c>
      <c r="B15" s="43" t="s">
        <v>39</v>
      </c>
      <c r="C15" s="76" t="s">
        <v>40</v>
      </c>
      <c r="D15" s="43" t="s">
        <v>38</v>
      </c>
      <c r="E15" s="43">
        <v>1</v>
      </c>
      <c r="F15" s="67">
        <v>1800</v>
      </c>
      <c r="G15" s="67">
        <f t="shared" si="0"/>
        <v>1800</v>
      </c>
      <c r="H15" s="75"/>
    </row>
    <row r="16" s="3" customFormat="1" ht="24" spans="1:8">
      <c r="A16" s="18">
        <v>13</v>
      </c>
      <c r="B16" s="23" t="s">
        <v>41</v>
      </c>
      <c r="C16" s="28" t="s">
        <v>42</v>
      </c>
      <c r="D16" s="23" t="s">
        <v>38</v>
      </c>
      <c r="E16" s="30">
        <v>1</v>
      </c>
      <c r="F16" s="67">
        <v>1400</v>
      </c>
      <c r="G16" s="67">
        <f t="shared" si="0"/>
        <v>1400</v>
      </c>
      <c r="H16" s="75"/>
    </row>
    <row r="17" s="53" customFormat="1" ht="30" customHeight="1" spans="1:8">
      <c r="A17" s="18">
        <v>14</v>
      </c>
      <c r="B17" s="37" t="s">
        <v>43</v>
      </c>
      <c r="C17" s="37" t="s">
        <v>44</v>
      </c>
      <c r="D17" s="38" t="s">
        <v>45</v>
      </c>
      <c r="E17" s="38">
        <v>1</v>
      </c>
      <c r="F17" s="35">
        <v>198</v>
      </c>
      <c r="G17" s="67">
        <f t="shared" si="0"/>
        <v>198</v>
      </c>
      <c r="H17" s="77"/>
    </row>
    <row r="18" s="53" customFormat="1" ht="30" customHeight="1" spans="1:8">
      <c r="A18" s="18">
        <v>15</v>
      </c>
      <c r="B18" s="37" t="s">
        <v>46</v>
      </c>
      <c r="C18" s="37" t="s">
        <v>44</v>
      </c>
      <c r="D18" s="38" t="s">
        <v>45</v>
      </c>
      <c r="E18" s="38">
        <v>1</v>
      </c>
      <c r="F18" s="35">
        <v>198</v>
      </c>
      <c r="G18" s="67">
        <f t="shared" si="0"/>
        <v>198</v>
      </c>
      <c r="H18" s="77"/>
    </row>
    <row r="19" s="53" customFormat="1" ht="30" customHeight="1" spans="1:8">
      <c r="A19" s="18">
        <v>16</v>
      </c>
      <c r="B19" s="78" t="s">
        <v>47</v>
      </c>
      <c r="C19" s="79" t="s">
        <v>44</v>
      </c>
      <c r="D19" s="80" t="s">
        <v>45</v>
      </c>
      <c r="E19" s="80">
        <v>4</v>
      </c>
      <c r="F19" s="35">
        <v>198</v>
      </c>
      <c r="G19" s="67">
        <f t="shared" si="0"/>
        <v>792</v>
      </c>
      <c r="H19" s="77"/>
    </row>
    <row r="20" s="53" customFormat="1" ht="30" customHeight="1" spans="1:8">
      <c r="A20" s="18">
        <v>17</v>
      </c>
      <c r="B20" s="33" t="s">
        <v>48</v>
      </c>
      <c r="C20" s="34" t="s">
        <v>49</v>
      </c>
      <c r="D20" s="32" t="s">
        <v>50</v>
      </c>
      <c r="E20" s="32">
        <v>1</v>
      </c>
      <c r="F20" s="35">
        <v>260</v>
      </c>
      <c r="G20" s="67">
        <f t="shared" si="0"/>
        <v>260</v>
      </c>
      <c r="H20" s="77"/>
    </row>
    <row r="21" s="3" customFormat="1" ht="36" spans="1:8">
      <c r="A21" s="18">
        <v>18</v>
      </c>
      <c r="B21" s="41" t="s">
        <v>51</v>
      </c>
      <c r="C21" s="81" t="s">
        <v>52</v>
      </c>
      <c r="D21" s="43" t="s">
        <v>38</v>
      </c>
      <c r="E21" s="43">
        <v>1</v>
      </c>
      <c r="F21" s="67">
        <v>5500</v>
      </c>
      <c r="G21" s="67">
        <f t="shared" si="0"/>
        <v>5500</v>
      </c>
      <c r="H21" s="75"/>
    </row>
    <row r="22" s="52" customFormat="1" ht="14.25" spans="1:8">
      <c r="A22" s="18"/>
      <c r="B22" s="43" t="s">
        <v>53</v>
      </c>
      <c r="C22" s="82"/>
      <c r="D22" s="43"/>
      <c r="E22" s="43"/>
      <c r="F22" s="83"/>
      <c r="G22" s="72">
        <f>SUM(G4:G21)</f>
        <v>58247</v>
      </c>
      <c r="H22" s="84"/>
    </row>
    <row r="23" s="52" customFormat="1" ht="31" customHeight="1" spans="1:8">
      <c r="A23" s="85" t="s">
        <v>54</v>
      </c>
      <c r="B23" s="85"/>
      <c r="C23" s="85"/>
      <c r="D23" s="85"/>
      <c r="E23" s="85"/>
      <c r="F23" s="85"/>
      <c r="G23" s="85"/>
      <c r="H23" s="85"/>
    </row>
    <row r="24" s="52" customFormat="1" ht="33" customHeight="1" spans="1:8">
      <c r="A24" s="18">
        <v>19</v>
      </c>
      <c r="B24" s="41" t="s">
        <v>55</v>
      </c>
      <c r="C24" s="81" t="s">
        <v>56</v>
      </c>
      <c r="D24" s="43" t="s">
        <v>57</v>
      </c>
      <c r="E24" s="43">
        <v>63.36</v>
      </c>
      <c r="F24" s="67">
        <v>85</v>
      </c>
      <c r="G24" s="67">
        <f>E24*F24</f>
        <v>5385.6</v>
      </c>
      <c r="H24" s="75"/>
    </row>
    <row r="25" s="52" customFormat="1" ht="33" customHeight="1" spans="1:8">
      <c r="A25" s="18">
        <v>20</v>
      </c>
      <c r="B25" s="41" t="s">
        <v>58</v>
      </c>
      <c r="C25" s="81" t="s">
        <v>59</v>
      </c>
      <c r="D25" s="43" t="s">
        <v>50</v>
      </c>
      <c r="E25" s="43">
        <v>1</v>
      </c>
      <c r="F25" s="67">
        <v>1900</v>
      </c>
      <c r="G25" s="67">
        <f>E25*F25</f>
        <v>1900</v>
      </c>
      <c r="H25" s="75"/>
    </row>
    <row r="26" s="52" customFormat="1" ht="33" customHeight="1" spans="1:8">
      <c r="A26" s="18">
        <v>21</v>
      </c>
      <c r="B26" s="41" t="s">
        <v>60</v>
      </c>
      <c r="C26" s="81" t="s">
        <v>61</v>
      </c>
      <c r="D26" s="43" t="s">
        <v>50</v>
      </c>
      <c r="E26" s="43">
        <v>1</v>
      </c>
      <c r="F26" s="67">
        <v>2400</v>
      </c>
      <c r="G26" s="67">
        <f>E26*F26</f>
        <v>2400</v>
      </c>
      <c r="H26" s="75"/>
    </row>
    <row r="27" s="52" customFormat="1" ht="33" customHeight="1" spans="1:8">
      <c r="A27" s="18"/>
      <c r="B27" s="43" t="s">
        <v>53</v>
      </c>
      <c r="C27" s="43"/>
      <c r="D27" s="86"/>
      <c r="E27" s="86"/>
      <c r="F27" s="87"/>
      <c r="G27" s="72">
        <f>SUM(G24:G26)</f>
        <v>9685.6</v>
      </c>
      <c r="H27" s="88"/>
    </row>
    <row r="28" s="52" customFormat="1" ht="33" customHeight="1" spans="1:8">
      <c r="A28" s="18"/>
      <c r="B28" s="89" t="s">
        <v>62</v>
      </c>
      <c r="C28" s="90"/>
      <c r="D28" s="91"/>
      <c r="E28" s="91"/>
      <c r="F28" s="92"/>
      <c r="G28" s="93">
        <f>G22+G27</f>
        <v>67932.6</v>
      </c>
      <c r="H28" s="88"/>
    </row>
    <row r="29" s="52" customFormat="1" ht="27" customHeight="1" spans="1:8">
      <c r="A29" s="94" t="s">
        <v>63</v>
      </c>
      <c r="B29" s="94"/>
      <c r="C29" s="94"/>
      <c r="D29" s="95"/>
      <c r="E29" s="95"/>
      <c r="F29" s="96"/>
      <c r="G29" s="96"/>
      <c r="H29" s="51"/>
    </row>
    <row r="30" s="52" customFormat="1" ht="27" customHeight="1" spans="1:8">
      <c r="A30" s="94" t="s">
        <v>64</v>
      </c>
      <c r="B30" s="94"/>
      <c r="C30" s="94"/>
      <c r="D30" s="95"/>
      <c r="E30" s="95"/>
      <c r="F30" s="96"/>
      <c r="G30" s="96"/>
      <c r="H30" s="51"/>
    </row>
    <row r="33" spans="1:3">
      <c r="A33" s="97" t="s">
        <v>65</v>
      </c>
      <c r="B33" s="97"/>
      <c r="C33" s="98"/>
    </row>
    <row r="71" spans="1:2">
      <c r="A71" s="97" t="s">
        <v>66</v>
      </c>
      <c r="B71" s="97"/>
    </row>
    <row r="127" spans="1:3">
      <c r="A127" s="97" t="s">
        <v>67</v>
      </c>
      <c r="B127" s="97"/>
      <c r="C127" s="97"/>
    </row>
  </sheetData>
  <mergeCells count="7">
    <mergeCell ref="A1:H1"/>
    <mergeCell ref="A3:H3"/>
    <mergeCell ref="A23:H23"/>
    <mergeCell ref="A29:C29"/>
    <mergeCell ref="A30:C30"/>
    <mergeCell ref="A71:B71"/>
    <mergeCell ref="A127:C127"/>
  </mergeCells>
  <pageMargins left="0.75" right="0.75" top="0.550694444444444" bottom="0.511805555555556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"/>
  <sheetViews>
    <sheetView workbookViewId="0">
      <selection activeCell="D6" sqref="D6"/>
    </sheetView>
  </sheetViews>
  <sheetFormatPr defaultColWidth="9" defaultRowHeight="14.25" outlineLevelCol="7"/>
  <cols>
    <col min="1" max="1" width="5.125" style="6" customWidth="1"/>
    <col min="2" max="2" width="10.25" style="7" customWidth="1"/>
    <col min="3" max="3" width="54.25" style="5" customWidth="1"/>
    <col min="4" max="5" width="6.125" style="6" customWidth="1"/>
    <col min="6" max="7" width="11.5" style="8" customWidth="1"/>
    <col min="8" max="16376" width="9" style="5"/>
    <col min="16377" max="16384" width="9" style="9"/>
  </cols>
  <sheetData>
    <row r="1" s="1" customFormat="1" ht="41" customHeight="1" spans="1:7">
      <c r="A1" s="10" t="s">
        <v>68</v>
      </c>
      <c r="B1" s="10"/>
      <c r="C1" s="10"/>
      <c r="D1" s="10"/>
      <c r="E1" s="10"/>
      <c r="F1" s="11"/>
      <c r="G1" s="11"/>
    </row>
    <row r="2" s="2" customFormat="1" ht="30" customHeight="1" spans="1:7">
      <c r="A2" s="12" t="s">
        <v>1</v>
      </c>
      <c r="B2" s="12" t="s">
        <v>2</v>
      </c>
      <c r="C2" s="13" t="s">
        <v>3</v>
      </c>
      <c r="D2" s="12" t="s">
        <v>4</v>
      </c>
      <c r="E2" s="12" t="s">
        <v>5</v>
      </c>
      <c r="F2" s="14" t="s">
        <v>6</v>
      </c>
      <c r="G2" s="14" t="s">
        <v>7</v>
      </c>
    </row>
    <row r="3" s="1" customFormat="1" ht="144" spans="1:7">
      <c r="A3" s="15">
        <v>1</v>
      </c>
      <c r="B3" s="15" t="s">
        <v>69</v>
      </c>
      <c r="C3" s="16" t="s">
        <v>70</v>
      </c>
      <c r="D3" s="15" t="s">
        <v>27</v>
      </c>
      <c r="E3" s="15">
        <v>1</v>
      </c>
      <c r="F3" s="17">
        <v>4800</v>
      </c>
      <c r="G3" s="17">
        <f>F3*E3</f>
        <v>4800</v>
      </c>
    </row>
    <row r="4" s="1" customFormat="1" ht="48" spans="1:7">
      <c r="A4" s="15">
        <v>2</v>
      </c>
      <c r="B4" s="18" t="s">
        <v>20</v>
      </c>
      <c r="C4" s="19" t="s">
        <v>71</v>
      </c>
      <c r="D4" s="18" t="s">
        <v>19</v>
      </c>
      <c r="E4" s="18">
        <v>1</v>
      </c>
      <c r="F4" s="17">
        <v>45</v>
      </c>
      <c r="G4" s="17">
        <f t="shared" ref="G4:G17" si="0">F4*E4</f>
        <v>45</v>
      </c>
    </row>
    <row r="5" s="1" customFormat="1" ht="36" spans="1:7">
      <c r="A5" s="15">
        <v>3</v>
      </c>
      <c r="B5" s="18" t="s">
        <v>22</v>
      </c>
      <c r="C5" s="20" t="s">
        <v>21</v>
      </c>
      <c r="D5" s="18" t="s">
        <v>24</v>
      </c>
      <c r="E5" s="18">
        <v>1</v>
      </c>
      <c r="F5" s="17">
        <v>168</v>
      </c>
      <c r="G5" s="17">
        <f t="shared" si="0"/>
        <v>168</v>
      </c>
    </row>
    <row r="6" s="1" customFormat="1" ht="108" spans="1:7">
      <c r="A6" s="15">
        <v>4</v>
      </c>
      <c r="B6" s="21" t="s">
        <v>72</v>
      </c>
      <c r="C6" s="22" t="s">
        <v>73</v>
      </c>
      <c r="D6" s="23" t="s">
        <v>19</v>
      </c>
      <c r="E6" s="23">
        <v>8</v>
      </c>
      <c r="F6" s="17">
        <v>1680</v>
      </c>
      <c r="G6" s="17">
        <f t="shared" si="0"/>
        <v>13440</v>
      </c>
    </row>
    <row r="7" s="1" customFormat="1" spans="1:7">
      <c r="A7" s="15">
        <v>5</v>
      </c>
      <c r="B7" s="24" t="s">
        <v>74</v>
      </c>
      <c r="C7" s="25" t="s">
        <v>75</v>
      </c>
      <c r="D7" s="26" t="s">
        <v>19</v>
      </c>
      <c r="E7" s="26">
        <v>2</v>
      </c>
      <c r="F7" s="17">
        <v>16</v>
      </c>
      <c r="G7" s="17">
        <f t="shared" si="0"/>
        <v>32</v>
      </c>
    </row>
    <row r="8" s="1" customFormat="1" ht="36" spans="1:7">
      <c r="A8" s="15">
        <v>6</v>
      </c>
      <c r="B8" s="27" t="s">
        <v>36</v>
      </c>
      <c r="C8" s="28" t="s">
        <v>37</v>
      </c>
      <c r="D8" s="27" t="s">
        <v>35</v>
      </c>
      <c r="E8" s="27">
        <v>1</v>
      </c>
      <c r="F8" s="17">
        <v>900</v>
      </c>
      <c r="G8" s="17">
        <f t="shared" si="0"/>
        <v>900</v>
      </c>
    </row>
    <row r="9" s="1" customFormat="1" ht="36" spans="1:7">
      <c r="A9" s="15">
        <v>7</v>
      </c>
      <c r="B9" s="27" t="s">
        <v>39</v>
      </c>
      <c r="C9" s="29" t="s">
        <v>40</v>
      </c>
      <c r="D9" s="27" t="s">
        <v>35</v>
      </c>
      <c r="E9" s="27">
        <v>1</v>
      </c>
      <c r="F9" s="17">
        <v>900</v>
      </c>
      <c r="G9" s="17">
        <f t="shared" si="0"/>
        <v>900</v>
      </c>
    </row>
    <row r="10" s="3" customFormat="1" ht="24" spans="1:7">
      <c r="A10" s="15">
        <v>8</v>
      </c>
      <c r="B10" s="23" t="s">
        <v>41</v>
      </c>
      <c r="C10" s="28" t="s">
        <v>42</v>
      </c>
      <c r="D10" s="23" t="s">
        <v>35</v>
      </c>
      <c r="E10" s="30">
        <v>1</v>
      </c>
      <c r="F10" s="31">
        <v>600</v>
      </c>
      <c r="G10" s="17">
        <f t="shared" si="0"/>
        <v>600</v>
      </c>
    </row>
    <row r="11" s="4" customFormat="1" ht="47" customHeight="1" spans="1:7">
      <c r="A11" s="32">
        <v>4</v>
      </c>
      <c r="B11" s="33" t="s">
        <v>76</v>
      </c>
      <c r="C11" s="34" t="s">
        <v>77</v>
      </c>
      <c r="D11" s="32" t="s">
        <v>27</v>
      </c>
      <c r="E11" s="32">
        <v>1</v>
      </c>
      <c r="F11" s="35">
        <v>1380</v>
      </c>
      <c r="G11" s="17">
        <f t="shared" si="0"/>
        <v>1380</v>
      </c>
    </row>
    <row r="12" s="4" customFormat="1" ht="30" customHeight="1" spans="1:7">
      <c r="A12" s="32">
        <v>5</v>
      </c>
      <c r="B12" s="33" t="s">
        <v>78</v>
      </c>
      <c r="C12" s="34" t="s">
        <v>79</v>
      </c>
      <c r="D12" s="32" t="s">
        <v>80</v>
      </c>
      <c r="E12" s="32">
        <v>2</v>
      </c>
      <c r="F12" s="35">
        <v>198</v>
      </c>
      <c r="G12" s="17">
        <f t="shared" si="0"/>
        <v>396</v>
      </c>
    </row>
    <row r="13" s="4" customFormat="1" ht="28" customHeight="1" spans="1:8">
      <c r="A13" s="32">
        <v>6</v>
      </c>
      <c r="B13" s="36" t="s">
        <v>81</v>
      </c>
      <c r="C13" s="37" t="s">
        <v>44</v>
      </c>
      <c r="D13" s="38" t="s">
        <v>45</v>
      </c>
      <c r="E13" s="38">
        <v>1</v>
      </c>
      <c r="F13" s="35">
        <v>198</v>
      </c>
      <c r="G13" s="17">
        <f t="shared" si="0"/>
        <v>198</v>
      </c>
      <c r="H13" s="39"/>
    </row>
    <row r="14" s="4" customFormat="1" ht="28" customHeight="1" spans="1:8">
      <c r="A14" s="32">
        <v>7</v>
      </c>
      <c r="B14" s="36" t="s">
        <v>82</v>
      </c>
      <c r="C14" s="37" t="s">
        <v>44</v>
      </c>
      <c r="D14" s="38" t="s">
        <v>45</v>
      </c>
      <c r="E14" s="38">
        <v>1</v>
      </c>
      <c r="F14" s="35">
        <v>198</v>
      </c>
      <c r="G14" s="17">
        <f t="shared" si="0"/>
        <v>198</v>
      </c>
      <c r="H14" s="39"/>
    </row>
    <row r="15" s="4" customFormat="1" ht="28" customHeight="1" spans="1:8">
      <c r="A15" s="32">
        <v>8</v>
      </c>
      <c r="B15" s="33" t="s">
        <v>48</v>
      </c>
      <c r="C15" s="34" t="s">
        <v>49</v>
      </c>
      <c r="D15" s="40" t="s">
        <v>83</v>
      </c>
      <c r="E15" s="40">
        <v>1</v>
      </c>
      <c r="F15" s="35">
        <v>260</v>
      </c>
      <c r="G15" s="17">
        <f t="shared" si="0"/>
        <v>260</v>
      </c>
      <c r="H15" s="39"/>
    </row>
    <row r="16" s="3" customFormat="1" ht="36" spans="1:7">
      <c r="A16" s="15">
        <v>9</v>
      </c>
      <c r="B16" s="41" t="s">
        <v>51</v>
      </c>
      <c r="C16" s="42" t="s">
        <v>52</v>
      </c>
      <c r="D16" s="43" t="s">
        <v>35</v>
      </c>
      <c r="E16" s="43">
        <v>1</v>
      </c>
      <c r="F16" s="17">
        <v>2800</v>
      </c>
      <c r="G16" s="17">
        <f t="shared" si="0"/>
        <v>2800</v>
      </c>
    </row>
    <row r="17" s="1" customFormat="1" spans="1:7">
      <c r="A17" s="44" t="s">
        <v>62</v>
      </c>
      <c r="B17" s="44"/>
      <c r="C17" s="44"/>
      <c r="D17" s="45"/>
      <c r="E17" s="45"/>
      <c r="F17" s="46"/>
      <c r="G17" s="17">
        <f>SUM(G3:G16)</f>
        <v>26117</v>
      </c>
    </row>
    <row r="18" s="5" customFormat="1" spans="1:7">
      <c r="A18" s="47" t="s">
        <v>84</v>
      </c>
      <c r="B18" s="47"/>
      <c r="C18" s="48"/>
      <c r="D18" s="49"/>
      <c r="E18" s="49"/>
      <c r="F18" s="50"/>
      <c r="G18" s="50"/>
    </row>
    <row r="19" s="5" customFormat="1" spans="1:7">
      <c r="A19" s="6"/>
      <c r="B19" s="7"/>
      <c r="D19" s="6"/>
      <c r="E19" s="6"/>
      <c r="F19" s="8"/>
      <c r="G19" s="8"/>
    </row>
    <row r="20" s="5" customFormat="1" spans="1:7">
      <c r="A20" s="6"/>
      <c r="B20" s="7"/>
      <c r="D20" s="6"/>
      <c r="E20" s="6"/>
      <c r="F20" s="8"/>
      <c r="G20" s="8"/>
    </row>
    <row r="21" s="5" customFormat="1" spans="1:7">
      <c r="A21" s="6"/>
      <c r="B21" s="7"/>
      <c r="D21" s="6"/>
      <c r="E21" s="6"/>
      <c r="F21" s="8"/>
      <c r="G21" s="8"/>
    </row>
  </sheetData>
  <mergeCells count="3">
    <mergeCell ref="A1:G1"/>
    <mergeCell ref="A17:C17"/>
    <mergeCell ref="A18:B1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生物实验室</vt:lpstr>
      <vt:lpstr>准备室（待定）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WPS_1174012347</cp:lastModifiedBy>
  <dcterms:created xsi:type="dcterms:W3CDTF">2023-12-06T00:58:00Z</dcterms:created>
  <dcterms:modified xsi:type="dcterms:W3CDTF">2025-07-07T01:18:05Z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EB03457A8883470AAE6B6FD26E49B39C_13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