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4.09尿素" sheetId="1" r:id="rId1"/>
    <sheet name="2024.09配件" sheetId="3" r:id="rId2"/>
  </sheets>
  <definedNames>
    <definedName name="_xlnm._FilterDatabase" localSheetId="1" hidden="1">'2024.09配件'!$A$2:$J$55</definedName>
    <definedName name="_xlnm.Print_Area" localSheetId="1">'2024.09配件'!$1:$55</definedName>
    <definedName name="_xlnm.Print_Titles" localSheetId="1">'2024.09配件'!$1:$2</definedName>
    <definedName name="_xlnm.Print_Area" localSheetId="0">'2024.09尿素'!$1:$35</definedName>
    <definedName name="_xlnm.Print_Titles" localSheetId="0">'2024.09尿素'!$1:$2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<sst xmlns="http://schemas.openxmlformats.org/spreadsheetml/2006/main" count="370" uniqueCount="177">
  <si>
    <t xml:space="preserve"> 志傲9月车用尿素清单</t>
  </si>
  <si>
    <t>序号</t>
  </si>
  <si>
    <t>日期</t>
  </si>
  <si>
    <t>配件名称</t>
  </si>
  <si>
    <t>型号规格</t>
  </si>
  <si>
    <t>单位</t>
  </si>
  <si>
    <t>数量</t>
  </si>
  <si>
    <t>单价（元）</t>
  </si>
  <si>
    <t>金额（元）</t>
  </si>
  <si>
    <t>车号</t>
  </si>
  <si>
    <t>领料人</t>
  </si>
  <si>
    <t>2024.9.03</t>
  </si>
  <si>
    <t>车用尿素</t>
  </si>
  <si>
    <t>桶</t>
  </si>
  <si>
    <t>171#</t>
  </si>
  <si>
    <t>曹建伟</t>
  </si>
  <si>
    <t>150#</t>
  </si>
  <si>
    <t>曾翻身</t>
  </si>
  <si>
    <t>156#</t>
  </si>
  <si>
    <t>曹南信</t>
  </si>
  <si>
    <t>88#</t>
  </si>
  <si>
    <t>邓小亮</t>
  </si>
  <si>
    <t>2024.9.05</t>
  </si>
  <si>
    <t>151#</t>
  </si>
  <si>
    <t>周海霞</t>
  </si>
  <si>
    <t>2024.9.06</t>
  </si>
  <si>
    <t>137#</t>
  </si>
  <si>
    <t>张永平</t>
  </si>
  <si>
    <t>116#</t>
  </si>
  <si>
    <t>何许科</t>
  </si>
  <si>
    <t>162#</t>
  </si>
  <si>
    <t>艾平军</t>
  </si>
  <si>
    <t>91#</t>
  </si>
  <si>
    <t>龙华军</t>
  </si>
  <si>
    <t>2024.9.08</t>
  </si>
  <si>
    <t>2024.9.09</t>
  </si>
  <si>
    <t>139#</t>
  </si>
  <si>
    <t>谢斌生</t>
  </si>
  <si>
    <t>2024.9.10</t>
  </si>
  <si>
    <t>93#</t>
  </si>
  <si>
    <t>何明清</t>
  </si>
  <si>
    <t>2024.9.11</t>
  </si>
  <si>
    <t>148#</t>
  </si>
  <si>
    <t>罗福中</t>
  </si>
  <si>
    <t>2024.9.13</t>
  </si>
  <si>
    <t>81#</t>
  </si>
  <si>
    <t>王宏</t>
  </si>
  <si>
    <t>95#</t>
  </si>
  <si>
    <t>梁小安</t>
  </si>
  <si>
    <t>169#</t>
  </si>
  <si>
    <t>周海滨</t>
  </si>
  <si>
    <t>138#</t>
  </si>
  <si>
    <t>龙水平</t>
  </si>
  <si>
    <t>2024.9.14</t>
  </si>
  <si>
    <t>155#</t>
  </si>
  <si>
    <t>徐泉海</t>
  </si>
  <si>
    <t>2024.9.19</t>
  </si>
  <si>
    <t>136#</t>
  </si>
  <si>
    <t>肖什国</t>
  </si>
  <si>
    <t>158#</t>
  </si>
  <si>
    <t>曾三雄</t>
  </si>
  <si>
    <t>152#</t>
  </si>
  <si>
    <t>杨庆胜</t>
  </si>
  <si>
    <t>2024.9.20</t>
  </si>
  <si>
    <t>133#</t>
  </si>
  <si>
    <t>刘镇海</t>
  </si>
  <si>
    <t>2024.9.21</t>
  </si>
  <si>
    <t>175#</t>
  </si>
  <si>
    <t>陈兵</t>
  </si>
  <si>
    <t>2024.9.28</t>
  </si>
  <si>
    <t>2024.9.29</t>
  </si>
  <si>
    <t>合计:</t>
  </si>
  <si>
    <t xml:space="preserve"> 志傲9月维修配件清单</t>
  </si>
  <si>
    <t>小计</t>
  </si>
  <si>
    <t>2024.9.01</t>
  </si>
  <si>
    <t>雨刮片</t>
  </si>
  <si>
    <t>块</t>
  </si>
  <si>
    <t>2024.9.15</t>
  </si>
  <si>
    <t>拉线球头</t>
  </si>
  <si>
    <t>天锦</t>
  </si>
  <si>
    <t>个</t>
  </si>
  <si>
    <t>2024.9.02</t>
  </si>
  <si>
    <t>后刹车分泵</t>
  </si>
  <si>
    <t>跃进</t>
  </si>
  <si>
    <t>SC05</t>
  </si>
  <si>
    <t>杨国胜</t>
  </si>
  <si>
    <t>发动机付水箱</t>
  </si>
  <si>
    <t>2024.9.23</t>
  </si>
  <si>
    <t>塑料座垫</t>
  </si>
  <si>
    <t>机油杯</t>
  </si>
  <si>
    <t>长安</t>
  </si>
  <si>
    <t>161#</t>
  </si>
  <si>
    <t>邓八仟</t>
  </si>
  <si>
    <t>2024.9.24</t>
  </si>
  <si>
    <t>油箱捆带</t>
  </si>
  <si>
    <t>根</t>
  </si>
  <si>
    <t>2024.9.04</t>
  </si>
  <si>
    <t>门内把手</t>
  </si>
  <si>
    <t>130#</t>
  </si>
  <si>
    <t>何松桦</t>
  </si>
  <si>
    <t>传动轴总成</t>
  </si>
  <si>
    <t>油箱盖</t>
  </si>
  <si>
    <t>方向万向节</t>
  </si>
  <si>
    <t>汽油箱</t>
  </si>
  <si>
    <t>132#</t>
  </si>
  <si>
    <t>何丈兵</t>
  </si>
  <si>
    <t>爆闪灯</t>
  </si>
  <si>
    <t>套</t>
  </si>
  <si>
    <t>165#</t>
  </si>
  <si>
    <t>王伦平</t>
  </si>
  <si>
    <t>小灯泡</t>
  </si>
  <si>
    <t>中心胶垫</t>
  </si>
  <si>
    <t>江铃</t>
  </si>
  <si>
    <t>85#</t>
  </si>
  <si>
    <t>梁敏</t>
  </si>
  <si>
    <t>直拉杆</t>
  </si>
  <si>
    <t>加厚水箱</t>
  </si>
  <si>
    <t>福田</t>
  </si>
  <si>
    <t>145#</t>
  </si>
  <si>
    <t>唐国勇</t>
  </si>
  <si>
    <t>风扇</t>
  </si>
  <si>
    <t>发动机修理包</t>
  </si>
  <si>
    <t>2024.9.16</t>
  </si>
  <si>
    <t>主座椅</t>
  </si>
  <si>
    <t>2024.9.25</t>
  </si>
  <si>
    <t>汽油泵</t>
  </si>
  <si>
    <t>继电器</t>
  </si>
  <si>
    <t>2024.9.07</t>
  </si>
  <si>
    <t>水泵</t>
  </si>
  <si>
    <t>142#</t>
  </si>
  <si>
    <t>黄雄建</t>
  </si>
  <si>
    <t>喇叭</t>
  </si>
  <si>
    <t>12V</t>
  </si>
  <si>
    <t>2024.9.12</t>
  </si>
  <si>
    <t>大灯泡</t>
  </si>
  <si>
    <t>灯泡插子</t>
  </si>
  <si>
    <t>2024.9.17</t>
  </si>
  <si>
    <t>玻璃升降开关</t>
  </si>
  <si>
    <t>82#</t>
  </si>
  <si>
    <t>李敦非</t>
  </si>
  <si>
    <t>付机马达</t>
  </si>
  <si>
    <t>康明斯</t>
  </si>
  <si>
    <t>83#</t>
  </si>
  <si>
    <t>李虎</t>
  </si>
  <si>
    <t>油箱防盗锁</t>
  </si>
  <si>
    <t>把</t>
  </si>
  <si>
    <t>39#</t>
  </si>
  <si>
    <t>陈卫平</t>
  </si>
  <si>
    <t>159#</t>
  </si>
  <si>
    <t>曹代权</t>
  </si>
  <si>
    <t>空气滤芯</t>
  </si>
  <si>
    <t>2024.9.18</t>
  </si>
  <si>
    <t>电喇叭</t>
  </si>
  <si>
    <t>168#</t>
  </si>
  <si>
    <t>谢海兵</t>
  </si>
  <si>
    <t>节气门总成</t>
  </si>
  <si>
    <t>146#</t>
  </si>
  <si>
    <t>陈明兵</t>
  </si>
  <si>
    <t>反光镜支架</t>
  </si>
  <si>
    <t>98#</t>
  </si>
  <si>
    <t>邓小红</t>
  </si>
  <si>
    <t>2024.9.22</t>
  </si>
  <si>
    <t>柴油箱</t>
  </si>
  <si>
    <t>27#</t>
  </si>
  <si>
    <t>李宗兵</t>
  </si>
  <si>
    <t>仪表盘总成</t>
  </si>
  <si>
    <t>油箱浮子</t>
  </si>
  <si>
    <t>33#</t>
  </si>
  <si>
    <t>莫亚军</t>
  </si>
  <si>
    <t>电瓶</t>
  </si>
  <si>
    <t>45A</t>
  </si>
  <si>
    <t>SC04</t>
  </si>
  <si>
    <t>陈陆升</t>
  </si>
  <si>
    <t>2024.9.27</t>
  </si>
  <si>
    <t>SC02</t>
  </si>
  <si>
    <t>何六平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</si>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</sst>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5" workbookViewId="0">
      <selection activeCell="H36" sqref="H36"/>
    </sheetView>
  </sheetViews>
  <sheetFormatPr defaultColWidth="9" defaultRowHeight="13.5"/>
  <cols>
    <col min="1" max="1" width="5.375" customWidth="1"/>
    <col min="2" max="2" width="12.625" style="2" customWidth="1"/>
    <col min="3" max="3" width="10.625" style="2" customWidth="1"/>
    <col min="4" max="4" width="9.125" style="2" customWidth="1"/>
    <col min="5" max="5" width="5.75" style="2" customWidth="1"/>
    <col min="6" max="6" width="7.25" style="2" customWidth="1"/>
    <col min="7" max="7" width="11.75" style="2" customWidth="1"/>
    <col min="8" max="8" width="11.875" style="2" customWidth="1"/>
    <col min="9" max="9" width="9" style="2"/>
    <col min="10" max="10" width="12.625" style="2" customWidth="1"/>
    <col min="11" max="16384" width="9" style="2"/>
  </cols>
  <sheetData>
    <row r="1" ht="4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0">
      <c r="A2" s="17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8" customHeight="1" spans="1:10">
      <c r="A3" s="25">
        <v>1</v>
      </c>
      <c r="B3" s="18" t="s">
        <v>11</v>
      </c>
      <c r="C3" s="25" t="s">
        <v>12</v>
      </c>
      <c r="D3" s="25"/>
      <c r="E3" s="25" t="s">
        <v>13</v>
      </c>
      <c r="F3" s="25">
        <v>1</v>
      </c>
      <c r="G3" s="25">
        <v>60</v>
      </c>
      <c r="H3" s="25">
        <f>F3*G3</f>
        <v>60</v>
      </c>
      <c r="I3" s="7" t="s">
        <v>14</v>
      </c>
      <c r="J3" s="28" t="s">
        <v>15</v>
      </c>
    </row>
    <row r="4" ht="18" customHeight="1" spans="1:10">
      <c r="A4" s="25">
        <v>2</v>
      </c>
      <c r="B4" s="20"/>
      <c r="C4" s="25" t="s">
        <v>12</v>
      </c>
      <c r="D4" s="25"/>
      <c r="E4" s="25" t="s">
        <v>13</v>
      </c>
      <c r="F4" s="25">
        <v>2</v>
      </c>
      <c r="G4" s="25">
        <v>60</v>
      </c>
      <c r="H4" s="25">
        <f>F4*G4</f>
        <v>120</v>
      </c>
      <c r="I4" s="7" t="s">
        <v>16</v>
      </c>
      <c r="J4" s="28" t="s">
        <v>17</v>
      </c>
    </row>
    <row r="5" ht="18" customHeight="1" spans="1:10">
      <c r="A5" s="25">
        <v>3</v>
      </c>
      <c r="B5" s="20"/>
      <c r="C5" s="25" t="s">
        <v>12</v>
      </c>
      <c r="D5" s="25"/>
      <c r="E5" s="25" t="s">
        <v>13</v>
      </c>
      <c r="F5" s="25">
        <v>2</v>
      </c>
      <c r="G5" s="25">
        <v>60</v>
      </c>
      <c r="H5" s="25">
        <f>F5*G5</f>
        <v>120</v>
      </c>
      <c r="I5" s="7" t="s">
        <v>18</v>
      </c>
      <c r="J5" s="28" t="s">
        <v>19</v>
      </c>
    </row>
    <row r="6" ht="18" customHeight="1" spans="1:10">
      <c r="A6" s="25">
        <v>4</v>
      </c>
      <c r="B6" s="19"/>
      <c r="C6" s="25" t="s">
        <v>12</v>
      </c>
      <c r="D6" s="25"/>
      <c r="E6" s="25" t="s">
        <v>13</v>
      </c>
      <c r="F6" s="25">
        <v>2</v>
      </c>
      <c r="G6" s="25">
        <v>60</v>
      </c>
      <c r="H6" s="25">
        <f>F6*G6</f>
        <v>120</v>
      </c>
      <c r="I6" s="28" t="s">
        <v>20</v>
      </c>
      <c r="J6" s="28" t="s">
        <v>21</v>
      </c>
    </row>
    <row r="7" ht="18" customHeight="1" spans="1:10">
      <c r="A7" s="25">
        <v>5</v>
      </c>
      <c r="B7" s="25" t="s">
        <v>22</v>
      </c>
      <c r="C7" s="25" t="s">
        <v>12</v>
      </c>
      <c r="D7" s="25"/>
      <c r="E7" s="25" t="s">
        <v>13</v>
      </c>
      <c r="F7" s="25">
        <v>2</v>
      </c>
      <c r="G7" s="25">
        <v>60</v>
      </c>
      <c r="H7" s="25">
        <f t="shared" ref="H7:H34" si="0">F7*G7</f>
        <v>120</v>
      </c>
      <c r="I7" s="7" t="s">
        <v>23</v>
      </c>
      <c r="J7" s="28" t="s">
        <v>24</v>
      </c>
    </row>
    <row r="8" ht="18" customHeight="1" spans="1:10">
      <c r="A8" s="25">
        <v>6</v>
      </c>
      <c r="B8" s="18" t="s">
        <v>25</v>
      </c>
      <c r="C8" s="25" t="s">
        <v>12</v>
      </c>
      <c r="D8" s="25"/>
      <c r="E8" s="25" t="s">
        <v>13</v>
      </c>
      <c r="F8" s="25">
        <v>2</v>
      </c>
      <c r="G8" s="25">
        <v>60</v>
      </c>
      <c r="H8" s="25">
        <f t="shared" si="0"/>
        <v>120</v>
      </c>
      <c r="I8" s="28" t="s">
        <v>26</v>
      </c>
      <c r="J8" s="28" t="s">
        <v>27</v>
      </c>
    </row>
    <row r="9" ht="18" customHeight="1" spans="1:10">
      <c r="A9" s="25">
        <v>7</v>
      </c>
      <c r="B9" s="20"/>
      <c r="C9" s="25" t="s">
        <v>12</v>
      </c>
      <c r="D9" s="25"/>
      <c r="E9" s="25" t="s">
        <v>13</v>
      </c>
      <c r="F9" s="25">
        <v>1</v>
      </c>
      <c r="G9" s="25">
        <v>60</v>
      </c>
      <c r="H9" s="25">
        <f t="shared" si="0"/>
        <v>60</v>
      </c>
      <c r="I9" s="28" t="s">
        <v>28</v>
      </c>
      <c r="J9" s="25" t="s">
        <v>29</v>
      </c>
    </row>
    <row r="10" ht="18" customHeight="1" spans="1:10">
      <c r="A10" s="25">
        <v>8</v>
      </c>
      <c r="B10" s="20"/>
      <c r="C10" s="25" t="s">
        <v>12</v>
      </c>
      <c r="D10" s="25"/>
      <c r="E10" s="25" t="s">
        <v>13</v>
      </c>
      <c r="F10" s="25">
        <v>4</v>
      </c>
      <c r="G10" s="25">
        <v>60</v>
      </c>
      <c r="H10" s="25">
        <f t="shared" si="0"/>
        <v>240</v>
      </c>
      <c r="I10" s="28" t="s">
        <v>30</v>
      </c>
      <c r="J10" s="28" t="s">
        <v>31</v>
      </c>
    </row>
    <row r="11" ht="18" customHeight="1" spans="1:10">
      <c r="A11" s="25">
        <v>9</v>
      </c>
      <c r="B11" s="19"/>
      <c r="C11" s="25" t="s">
        <v>12</v>
      </c>
      <c r="D11" s="25"/>
      <c r="E11" s="25" t="s">
        <v>13</v>
      </c>
      <c r="F11" s="25">
        <v>2</v>
      </c>
      <c r="G11" s="25">
        <v>60</v>
      </c>
      <c r="H11" s="25">
        <f t="shared" si="0"/>
        <v>120</v>
      </c>
      <c r="I11" s="7" t="s">
        <v>32</v>
      </c>
      <c r="J11" s="28" t="s">
        <v>33</v>
      </c>
    </row>
    <row r="12" ht="18" customHeight="1" spans="1:10">
      <c r="A12" s="25">
        <v>10</v>
      </c>
      <c r="B12" s="25" t="s">
        <v>34</v>
      </c>
      <c r="C12" s="25" t="s">
        <v>12</v>
      </c>
      <c r="D12" s="25"/>
      <c r="E12" s="25" t="s">
        <v>13</v>
      </c>
      <c r="F12" s="25">
        <v>2</v>
      </c>
      <c r="G12" s="25">
        <v>60</v>
      </c>
      <c r="H12" s="25">
        <f t="shared" si="0"/>
        <v>120</v>
      </c>
      <c r="I12" s="7" t="s">
        <v>14</v>
      </c>
      <c r="J12" s="28" t="s">
        <v>15</v>
      </c>
    </row>
    <row r="13" ht="18" customHeight="1" spans="1:10">
      <c r="A13" s="25">
        <v>11</v>
      </c>
      <c r="B13" s="25" t="s">
        <v>35</v>
      </c>
      <c r="C13" s="25" t="s">
        <v>12</v>
      </c>
      <c r="D13" s="25"/>
      <c r="E13" s="25" t="s">
        <v>13</v>
      </c>
      <c r="F13" s="25">
        <v>1</v>
      </c>
      <c r="G13" s="25">
        <v>60</v>
      </c>
      <c r="H13" s="25">
        <f t="shared" si="0"/>
        <v>60</v>
      </c>
      <c r="I13" s="7" t="s">
        <v>36</v>
      </c>
      <c r="J13" s="28" t="s">
        <v>37</v>
      </c>
    </row>
    <row r="14" ht="18" customHeight="1" spans="1:10">
      <c r="A14" s="25">
        <v>12</v>
      </c>
      <c r="B14" s="18" t="s">
        <v>38</v>
      </c>
      <c r="C14" s="25" t="s">
        <v>12</v>
      </c>
      <c r="D14" s="25"/>
      <c r="E14" s="25" t="s">
        <v>13</v>
      </c>
      <c r="F14" s="25">
        <v>2</v>
      </c>
      <c r="G14" s="25">
        <v>60</v>
      </c>
      <c r="H14" s="25">
        <f t="shared" si="0"/>
        <v>120</v>
      </c>
      <c r="I14" s="7" t="s">
        <v>18</v>
      </c>
      <c r="J14" s="28" t="s">
        <v>19</v>
      </c>
    </row>
    <row r="15" ht="18" customHeight="1" spans="1:10">
      <c r="A15" s="25">
        <v>13</v>
      </c>
      <c r="B15" s="19"/>
      <c r="C15" s="25" t="s">
        <v>12</v>
      </c>
      <c r="D15" s="25"/>
      <c r="E15" s="25" t="s">
        <v>13</v>
      </c>
      <c r="F15" s="25">
        <v>2</v>
      </c>
      <c r="G15" s="25">
        <v>60</v>
      </c>
      <c r="H15" s="25">
        <f t="shared" si="0"/>
        <v>120</v>
      </c>
      <c r="I15" s="7" t="s">
        <v>39</v>
      </c>
      <c r="J15" s="28" t="s">
        <v>40</v>
      </c>
    </row>
    <row r="16" ht="18" customHeight="1" spans="1:10">
      <c r="A16" s="25">
        <v>14</v>
      </c>
      <c r="B16" s="25" t="s">
        <v>41</v>
      </c>
      <c r="C16" s="25" t="s">
        <v>12</v>
      </c>
      <c r="D16" s="25"/>
      <c r="E16" s="25" t="s">
        <v>13</v>
      </c>
      <c r="F16" s="25">
        <v>2</v>
      </c>
      <c r="G16" s="25">
        <v>60</v>
      </c>
      <c r="H16" s="25">
        <f t="shared" si="0"/>
        <v>120</v>
      </c>
      <c r="I16" s="28" t="s">
        <v>42</v>
      </c>
      <c r="J16" s="28" t="s">
        <v>43</v>
      </c>
    </row>
    <row r="17" ht="18" customHeight="1" spans="1:10">
      <c r="A17" s="25">
        <v>15</v>
      </c>
      <c r="B17" s="18" t="s">
        <v>44</v>
      </c>
      <c r="C17" s="25" t="s">
        <v>12</v>
      </c>
      <c r="D17" s="25"/>
      <c r="E17" s="25" t="s">
        <v>13</v>
      </c>
      <c r="F17" s="25">
        <v>2</v>
      </c>
      <c r="G17" s="25">
        <v>60</v>
      </c>
      <c r="H17" s="25">
        <f t="shared" si="0"/>
        <v>120</v>
      </c>
      <c r="I17" s="28" t="s">
        <v>45</v>
      </c>
      <c r="J17" s="25" t="s">
        <v>46</v>
      </c>
    </row>
    <row r="18" ht="18" customHeight="1" spans="1:10">
      <c r="A18" s="25">
        <v>16</v>
      </c>
      <c r="B18" s="20"/>
      <c r="C18" s="25" t="s">
        <v>12</v>
      </c>
      <c r="D18" s="25"/>
      <c r="E18" s="25" t="s">
        <v>13</v>
      </c>
      <c r="F18" s="25">
        <v>2</v>
      </c>
      <c r="G18" s="25">
        <v>60</v>
      </c>
      <c r="H18" s="25">
        <f t="shared" si="0"/>
        <v>120</v>
      </c>
      <c r="I18" s="7" t="s">
        <v>47</v>
      </c>
      <c r="J18" s="28" t="s">
        <v>48</v>
      </c>
    </row>
    <row r="19" ht="18" customHeight="1" spans="1:10">
      <c r="A19" s="25">
        <v>17</v>
      </c>
      <c r="B19" s="20"/>
      <c r="C19" s="25" t="s">
        <v>12</v>
      </c>
      <c r="D19" s="25"/>
      <c r="E19" s="25" t="s">
        <v>13</v>
      </c>
      <c r="F19" s="25">
        <v>2</v>
      </c>
      <c r="G19" s="25">
        <v>60</v>
      </c>
      <c r="H19" s="25">
        <f t="shared" si="0"/>
        <v>120</v>
      </c>
      <c r="I19" s="7" t="s">
        <v>49</v>
      </c>
      <c r="J19" s="28" t="s">
        <v>50</v>
      </c>
    </row>
    <row r="20" ht="18" customHeight="1" spans="1:10">
      <c r="A20" s="25">
        <v>18</v>
      </c>
      <c r="B20" s="19"/>
      <c r="C20" s="25" t="s">
        <v>12</v>
      </c>
      <c r="D20" s="25"/>
      <c r="E20" s="25" t="s">
        <v>13</v>
      </c>
      <c r="F20" s="25">
        <v>2</v>
      </c>
      <c r="G20" s="25">
        <v>60</v>
      </c>
      <c r="H20" s="25">
        <f t="shared" si="0"/>
        <v>120</v>
      </c>
      <c r="I20" s="7" t="s">
        <v>51</v>
      </c>
      <c r="J20" s="28" t="s">
        <v>52</v>
      </c>
    </row>
    <row r="21" ht="18" customHeight="1" spans="1:10">
      <c r="A21" s="25">
        <v>19</v>
      </c>
      <c r="B21" s="25" t="s">
        <v>53</v>
      </c>
      <c r="C21" s="25" t="s">
        <v>12</v>
      </c>
      <c r="D21" s="25"/>
      <c r="E21" s="25" t="s">
        <v>13</v>
      </c>
      <c r="F21" s="25">
        <v>4</v>
      </c>
      <c r="G21" s="25">
        <v>60</v>
      </c>
      <c r="H21" s="25">
        <f t="shared" si="0"/>
        <v>240</v>
      </c>
      <c r="I21" s="7" t="s">
        <v>54</v>
      </c>
      <c r="J21" s="28" t="s">
        <v>55</v>
      </c>
    </row>
    <row r="22" ht="18" customHeight="1" spans="1:10">
      <c r="A22" s="25">
        <v>20</v>
      </c>
      <c r="B22" s="18" t="s">
        <v>56</v>
      </c>
      <c r="C22" s="25" t="s">
        <v>12</v>
      </c>
      <c r="D22" s="25"/>
      <c r="E22" s="25" t="s">
        <v>13</v>
      </c>
      <c r="F22" s="25">
        <v>2</v>
      </c>
      <c r="G22" s="25">
        <v>60</v>
      </c>
      <c r="H22" s="25">
        <f t="shared" si="0"/>
        <v>120</v>
      </c>
      <c r="I22" s="28" t="s">
        <v>28</v>
      </c>
      <c r="J22" s="25" t="s">
        <v>29</v>
      </c>
    </row>
    <row r="23" ht="18" customHeight="1" spans="1:10">
      <c r="A23" s="25">
        <v>21</v>
      </c>
      <c r="B23" s="20"/>
      <c r="C23" s="25" t="s">
        <v>12</v>
      </c>
      <c r="D23" s="25"/>
      <c r="E23" s="25" t="s">
        <v>13</v>
      </c>
      <c r="F23" s="25">
        <v>2</v>
      </c>
      <c r="G23" s="25">
        <v>60</v>
      </c>
      <c r="H23" s="25">
        <f t="shared" si="0"/>
        <v>120</v>
      </c>
      <c r="I23" s="28" t="s">
        <v>57</v>
      </c>
      <c r="J23" s="28" t="s">
        <v>58</v>
      </c>
    </row>
    <row r="24" ht="18" customHeight="1" spans="1:10">
      <c r="A24" s="25">
        <v>22</v>
      </c>
      <c r="B24" s="20"/>
      <c r="C24" s="25" t="s">
        <v>12</v>
      </c>
      <c r="D24" s="25"/>
      <c r="E24" s="25" t="s">
        <v>13</v>
      </c>
      <c r="F24" s="25">
        <v>2</v>
      </c>
      <c r="G24" s="25">
        <v>60</v>
      </c>
      <c r="H24" s="25">
        <f t="shared" si="0"/>
        <v>120</v>
      </c>
      <c r="I24" s="7" t="s">
        <v>18</v>
      </c>
      <c r="J24" s="28" t="s">
        <v>19</v>
      </c>
    </row>
    <row r="25" ht="18" customHeight="1" spans="1:10">
      <c r="A25" s="25">
        <v>23</v>
      </c>
      <c r="B25" s="20"/>
      <c r="C25" s="25" t="s">
        <v>12</v>
      </c>
      <c r="D25" s="25"/>
      <c r="E25" s="25" t="s">
        <v>13</v>
      </c>
      <c r="F25" s="25">
        <v>4</v>
      </c>
      <c r="G25" s="25">
        <v>60</v>
      </c>
      <c r="H25" s="25">
        <f t="shared" si="0"/>
        <v>240</v>
      </c>
      <c r="I25" s="7" t="s">
        <v>59</v>
      </c>
      <c r="J25" s="28" t="s">
        <v>60</v>
      </c>
    </row>
    <row r="26" ht="18" customHeight="1" spans="1:10">
      <c r="A26" s="25">
        <v>24</v>
      </c>
      <c r="B26" s="20"/>
      <c r="C26" s="25" t="s">
        <v>12</v>
      </c>
      <c r="D26" s="25"/>
      <c r="E26" s="25" t="s">
        <v>13</v>
      </c>
      <c r="F26" s="25">
        <v>2</v>
      </c>
      <c r="G26" s="25">
        <v>60</v>
      </c>
      <c r="H26" s="25">
        <f t="shared" si="0"/>
        <v>120</v>
      </c>
      <c r="I26" s="7" t="s">
        <v>14</v>
      </c>
      <c r="J26" s="28" t="s">
        <v>15</v>
      </c>
    </row>
    <row r="27" ht="18" customHeight="1" spans="1:10">
      <c r="A27" s="25">
        <v>25</v>
      </c>
      <c r="B27" s="19"/>
      <c r="C27" s="25" t="s">
        <v>12</v>
      </c>
      <c r="D27" s="25"/>
      <c r="E27" s="25" t="s">
        <v>13</v>
      </c>
      <c r="F27" s="25">
        <v>2</v>
      </c>
      <c r="G27" s="25">
        <v>60</v>
      </c>
      <c r="H27" s="25">
        <f t="shared" si="0"/>
        <v>120</v>
      </c>
      <c r="I27" s="28" t="s">
        <v>61</v>
      </c>
      <c r="J27" s="28" t="s">
        <v>62</v>
      </c>
    </row>
    <row r="28" ht="18" customHeight="1" spans="1:10">
      <c r="A28" s="25">
        <v>26</v>
      </c>
      <c r="B28" s="25" t="s">
        <v>63</v>
      </c>
      <c r="C28" s="25" t="s">
        <v>12</v>
      </c>
      <c r="D28" s="25"/>
      <c r="E28" s="25" t="s">
        <v>13</v>
      </c>
      <c r="F28" s="25">
        <v>2</v>
      </c>
      <c r="G28" s="25">
        <v>60</v>
      </c>
      <c r="H28" s="25">
        <f t="shared" si="0"/>
        <v>120</v>
      </c>
      <c r="I28" s="28" t="s">
        <v>64</v>
      </c>
      <c r="J28" s="25" t="s">
        <v>65</v>
      </c>
    </row>
    <row r="29" ht="18" customHeight="1" spans="1:10">
      <c r="A29" s="25">
        <v>27</v>
      </c>
      <c r="B29" s="25" t="s">
        <v>66</v>
      </c>
      <c r="C29" s="25" t="s">
        <v>12</v>
      </c>
      <c r="D29" s="25"/>
      <c r="E29" s="25" t="s">
        <v>13</v>
      </c>
      <c r="F29" s="25">
        <v>2</v>
      </c>
      <c r="G29" s="25">
        <v>60</v>
      </c>
      <c r="H29" s="25">
        <f t="shared" si="0"/>
        <v>120</v>
      </c>
      <c r="I29" s="7" t="s">
        <v>67</v>
      </c>
      <c r="J29" s="28" t="s">
        <v>68</v>
      </c>
    </row>
    <row r="30" ht="18" customHeight="1" spans="1:10">
      <c r="A30" s="25">
        <v>28</v>
      </c>
      <c r="B30" s="18" t="s">
        <v>69</v>
      </c>
      <c r="C30" s="25" t="s">
        <v>12</v>
      </c>
      <c r="D30" s="25"/>
      <c r="E30" s="25" t="s">
        <v>13</v>
      </c>
      <c r="F30" s="25">
        <v>2</v>
      </c>
      <c r="G30" s="25">
        <v>60</v>
      </c>
      <c r="H30" s="25">
        <f t="shared" si="0"/>
        <v>120</v>
      </c>
      <c r="I30" s="7" t="s">
        <v>16</v>
      </c>
      <c r="J30" s="28" t="s">
        <v>17</v>
      </c>
    </row>
    <row r="31" ht="18" customHeight="1" spans="1:10">
      <c r="A31" s="25">
        <v>29</v>
      </c>
      <c r="B31" s="19"/>
      <c r="C31" s="25" t="s">
        <v>12</v>
      </c>
      <c r="D31" s="25"/>
      <c r="E31" s="25" t="s">
        <v>13</v>
      </c>
      <c r="F31" s="25">
        <v>2</v>
      </c>
      <c r="G31" s="25">
        <v>60</v>
      </c>
      <c r="H31" s="25">
        <f t="shared" si="0"/>
        <v>120</v>
      </c>
      <c r="I31" s="7" t="s">
        <v>39</v>
      </c>
      <c r="J31" s="28" t="s">
        <v>40</v>
      </c>
    </row>
    <row r="32" ht="18" customHeight="1" spans="1:10">
      <c r="A32" s="25">
        <v>30</v>
      </c>
      <c r="B32" s="18" t="s">
        <v>70</v>
      </c>
      <c r="C32" s="25" t="s">
        <v>12</v>
      </c>
      <c r="D32" s="25"/>
      <c r="E32" s="25" t="s">
        <v>13</v>
      </c>
      <c r="F32" s="25">
        <v>2</v>
      </c>
      <c r="G32" s="25">
        <v>60</v>
      </c>
      <c r="H32" s="25">
        <f t="shared" si="0"/>
        <v>120</v>
      </c>
      <c r="I32" s="7" t="s">
        <v>54</v>
      </c>
      <c r="J32" s="28" t="s">
        <v>55</v>
      </c>
    </row>
    <row r="33" ht="18" customHeight="1" spans="1:10">
      <c r="A33" s="25">
        <v>31</v>
      </c>
      <c r="B33" s="20"/>
      <c r="C33" s="25" t="s">
        <v>12</v>
      </c>
      <c r="D33" s="25"/>
      <c r="E33" s="25" t="s">
        <v>13</v>
      </c>
      <c r="F33" s="25">
        <v>2</v>
      </c>
      <c r="G33" s="25">
        <v>60</v>
      </c>
      <c r="H33" s="25">
        <f t="shared" si="0"/>
        <v>120</v>
      </c>
      <c r="I33" s="7" t="s">
        <v>51</v>
      </c>
      <c r="J33" s="28" t="s">
        <v>52</v>
      </c>
    </row>
    <row r="34" ht="18" customHeight="1" spans="1:10">
      <c r="A34" s="25">
        <v>32</v>
      </c>
      <c r="B34" s="19"/>
      <c r="C34" s="25" t="s">
        <v>12</v>
      </c>
      <c r="D34" s="25"/>
      <c r="E34" s="25" t="s">
        <v>13</v>
      </c>
      <c r="F34" s="25">
        <v>2</v>
      </c>
      <c r="G34" s="25">
        <v>60</v>
      </c>
      <c r="H34" s="25">
        <f t="shared" si="0"/>
        <v>120</v>
      </c>
      <c r="I34" s="28" t="s">
        <v>61</v>
      </c>
      <c r="J34" s="28" t="s">
        <v>62</v>
      </c>
    </row>
    <row r="35" ht="18" customHeight="1" spans="1:10">
      <c r="A35" s="17" t="s">
        <v>71</v>
      </c>
      <c r="B35" s="17"/>
      <c r="C35" s="17"/>
      <c r="D35" s="17"/>
      <c r="E35" s="17"/>
      <c r="F35" s="17"/>
      <c r="G35" s="17"/>
      <c r="H35" s="17">
        <f>SUM(H3:H34)</f>
        <v>4020</v>
      </c>
      <c r="I35" s="25"/>
      <c r="J35" s="25"/>
    </row>
    <row r="36" spans="1:10">
      <c r="A36" s="26"/>
      <c r="B36" s="27"/>
      <c r="C36" s="27"/>
      <c r="D36" s="27"/>
      <c r="E36" s="27"/>
      <c r="F36" s="27"/>
      <c r="G36" s="27"/>
      <c r="H36" s="27"/>
      <c r="I36" s="27"/>
      <c r="J36" s="27"/>
    </row>
  </sheetData>
  <mergeCells count="9">
    <mergeCell ref="A1:J1"/>
    <mergeCell ref="A35:G35"/>
    <mergeCell ref="B3:B6"/>
    <mergeCell ref="B8:B11"/>
    <mergeCell ref="B14:B15"/>
    <mergeCell ref="B17:B20"/>
    <mergeCell ref="B22:B27"/>
    <mergeCell ref="B30:B31"/>
    <mergeCell ref="B32:B34"/>
  </mergeCells>
  <pageMargins left="0.472222222222222" right="0.236111111111111" top="0.393055555555556" bottom="0.590277777777778" header="0.275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H56" sqref="H56"/>
    </sheetView>
  </sheetViews>
  <sheetFormatPr defaultColWidth="9" defaultRowHeight="13.5"/>
  <cols>
    <col min="1" max="1" width="10.625" style="1" customWidth="1"/>
    <col min="2" max="2" width="19.625" style="1" customWidth="1"/>
    <col min="3" max="3" width="9.625" style="1" customWidth="1"/>
    <col min="4" max="5" width="6.125" style="1" customWidth="1"/>
    <col min="6" max="7" width="10.625" style="1" customWidth="1"/>
    <col min="8" max="8" width="8.625" style="1" customWidth="1"/>
    <col min="9" max="9" width="6.625" style="1" customWidth="1"/>
    <col min="10" max="10" width="10.625" style="2" customWidth="1"/>
    <col min="11" max="16384" width="9" style="1"/>
  </cols>
  <sheetData>
    <row r="1" ht="40" customHeight="1" spans="1:10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0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73</v>
      </c>
      <c r="I2" s="5" t="s">
        <v>9</v>
      </c>
      <c r="J2" s="17" t="s">
        <v>10</v>
      </c>
    </row>
    <row r="3" ht="18" customHeight="1" spans="1:10">
      <c r="A3" s="6" t="s">
        <v>74</v>
      </c>
      <c r="B3" s="7" t="s">
        <v>75</v>
      </c>
      <c r="C3" s="7"/>
      <c r="D3" s="7" t="s">
        <v>76</v>
      </c>
      <c r="E3" s="7">
        <v>2</v>
      </c>
      <c r="F3" s="7">
        <v>48</v>
      </c>
      <c r="G3" s="7">
        <f>E3*F3</f>
        <v>96</v>
      </c>
      <c r="H3" s="8">
        <f>G3+G4</f>
        <v>131</v>
      </c>
      <c r="I3" s="8" t="s">
        <v>18</v>
      </c>
      <c r="J3" s="18" t="s">
        <v>19</v>
      </c>
    </row>
    <row r="4" ht="18" customHeight="1" spans="1:10">
      <c r="A4" s="6" t="s">
        <v>77</v>
      </c>
      <c r="B4" s="7" t="s">
        <v>78</v>
      </c>
      <c r="C4" s="7" t="s">
        <v>79</v>
      </c>
      <c r="D4" s="7" t="s">
        <v>80</v>
      </c>
      <c r="E4" s="7">
        <v>1</v>
      </c>
      <c r="F4" s="7">
        <v>35</v>
      </c>
      <c r="G4" s="7">
        <f t="shared" ref="G4:G35" si="0">E4*F4</f>
        <v>35</v>
      </c>
      <c r="H4" s="9"/>
      <c r="I4" s="9"/>
      <c r="J4" s="19"/>
    </row>
    <row r="5" ht="18" customHeight="1" spans="1:10">
      <c r="A5" s="6" t="s">
        <v>81</v>
      </c>
      <c r="B5" s="7" t="s">
        <v>82</v>
      </c>
      <c r="C5" s="7" t="s">
        <v>83</v>
      </c>
      <c r="D5" s="7" t="s">
        <v>80</v>
      </c>
      <c r="E5" s="7">
        <v>1</v>
      </c>
      <c r="F5" s="7">
        <v>148</v>
      </c>
      <c r="G5" s="7">
        <f t="shared" si="0"/>
        <v>148</v>
      </c>
      <c r="H5" s="8">
        <f>G5+G6+G7</f>
        <v>614</v>
      </c>
      <c r="I5" s="8" t="s">
        <v>84</v>
      </c>
      <c r="J5" s="18" t="s">
        <v>85</v>
      </c>
    </row>
    <row r="6" ht="18" customHeight="1" spans="1:10">
      <c r="A6" s="6" t="s">
        <v>44</v>
      </c>
      <c r="B6" s="7" t="s">
        <v>86</v>
      </c>
      <c r="C6" s="7"/>
      <c r="D6" s="7" t="s">
        <v>80</v>
      </c>
      <c r="E6" s="7">
        <v>1</v>
      </c>
      <c r="F6" s="7">
        <v>290</v>
      </c>
      <c r="G6" s="7">
        <f t="shared" si="0"/>
        <v>290</v>
      </c>
      <c r="H6" s="10"/>
      <c r="I6" s="10"/>
      <c r="J6" s="20"/>
    </row>
    <row r="7" ht="18" customHeight="1" spans="1:10">
      <c r="A7" s="6" t="s">
        <v>87</v>
      </c>
      <c r="B7" s="7" t="s">
        <v>88</v>
      </c>
      <c r="C7" s="7"/>
      <c r="D7" s="7" t="s">
        <v>80</v>
      </c>
      <c r="E7" s="7">
        <v>2</v>
      </c>
      <c r="F7" s="7">
        <v>88</v>
      </c>
      <c r="G7" s="7">
        <f t="shared" si="0"/>
        <v>176</v>
      </c>
      <c r="H7" s="9"/>
      <c r="I7" s="9"/>
      <c r="J7" s="19"/>
    </row>
    <row r="8" ht="18" customHeight="1" spans="1:10">
      <c r="A8" s="6" t="s">
        <v>11</v>
      </c>
      <c r="B8" s="7" t="s">
        <v>89</v>
      </c>
      <c r="C8" s="7" t="s">
        <v>90</v>
      </c>
      <c r="D8" s="7" t="s">
        <v>80</v>
      </c>
      <c r="E8" s="7">
        <v>1</v>
      </c>
      <c r="F8" s="7">
        <v>38</v>
      </c>
      <c r="G8" s="7">
        <f t="shared" si="0"/>
        <v>38</v>
      </c>
      <c r="H8" s="11">
        <f>G8+G9+G10</f>
        <v>344</v>
      </c>
      <c r="I8" s="21" t="s">
        <v>91</v>
      </c>
      <c r="J8" s="22" t="s">
        <v>92</v>
      </c>
    </row>
    <row r="9" ht="18" customHeight="1" spans="1:10">
      <c r="A9" s="12" t="s">
        <v>93</v>
      </c>
      <c r="B9" s="7" t="s">
        <v>94</v>
      </c>
      <c r="C9" s="7"/>
      <c r="D9" s="7" t="s">
        <v>95</v>
      </c>
      <c r="E9" s="7">
        <v>2</v>
      </c>
      <c r="F9" s="7">
        <v>65</v>
      </c>
      <c r="G9" s="7">
        <f t="shared" si="0"/>
        <v>130</v>
      </c>
      <c r="H9" s="13"/>
      <c r="I9" s="21"/>
      <c r="J9" s="23"/>
    </row>
    <row r="10" ht="18" customHeight="1" spans="1:10">
      <c r="A10" s="14"/>
      <c r="B10" s="7" t="s">
        <v>88</v>
      </c>
      <c r="C10" s="7"/>
      <c r="D10" s="7" t="s">
        <v>80</v>
      </c>
      <c r="E10" s="7">
        <v>2</v>
      </c>
      <c r="F10" s="7">
        <v>88</v>
      </c>
      <c r="G10" s="7">
        <f t="shared" si="0"/>
        <v>176</v>
      </c>
      <c r="H10" s="15"/>
      <c r="I10" s="21"/>
      <c r="J10" s="24"/>
    </row>
    <row r="11" ht="18" customHeight="1" spans="1:10">
      <c r="A11" s="12" t="s">
        <v>96</v>
      </c>
      <c r="B11" s="7" t="s">
        <v>97</v>
      </c>
      <c r="C11" s="7" t="s">
        <v>90</v>
      </c>
      <c r="D11" s="7" t="s">
        <v>80</v>
      </c>
      <c r="E11" s="7">
        <v>1</v>
      </c>
      <c r="F11" s="7">
        <v>28</v>
      </c>
      <c r="G11" s="7">
        <f t="shared" si="0"/>
        <v>28</v>
      </c>
      <c r="H11" s="8">
        <f>G11+G12+G13+G14</f>
        <v>1223</v>
      </c>
      <c r="I11" s="8" t="s">
        <v>98</v>
      </c>
      <c r="J11" s="18" t="s">
        <v>99</v>
      </c>
    </row>
    <row r="12" ht="18" customHeight="1" spans="1:10">
      <c r="A12" s="14"/>
      <c r="B12" s="7" t="s">
        <v>100</v>
      </c>
      <c r="C12" s="7"/>
      <c r="D12" s="7" t="s">
        <v>95</v>
      </c>
      <c r="E12" s="7">
        <v>1</v>
      </c>
      <c r="F12" s="7">
        <v>960</v>
      </c>
      <c r="G12" s="7">
        <f t="shared" si="0"/>
        <v>960</v>
      </c>
      <c r="H12" s="10"/>
      <c r="I12" s="10"/>
      <c r="J12" s="20"/>
    </row>
    <row r="13" ht="18" customHeight="1" spans="1:10">
      <c r="A13" s="12" t="s">
        <v>93</v>
      </c>
      <c r="B13" s="7" t="s">
        <v>101</v>
      </c>
      <c r="C13" s="7"/>
      <c r="D13" s="7" t="s">
        <v>80</v>
      </c>
      <c r="E13" s="7">
        <v>1</v>
      </c>
      <c r="F13" s="7">
        <v>50</v>
      </c>
      <c r="G13" s="7">
        <f t="shared" si="0"/>
        <v>50</v>
      </c>
      <c r="H13" s="10"/>
      <c r="I13" s="10"/>
      <c r="J13" s="20"/>
    </row>
    <row r="14" ht="18" customHeight="1" spans="1:10">
      <c r="A14" s="14"/>
      <c r="B14" s="7" t="s">
        <v>102</v>
      </c>
      <c r="C14" s="7"/>
      <c r="D14" s="7" t="s">
        <v>95</v>
      </c>
      <c r="E14" s="7">
        <v>1</v>
      </c>
      <c r="F14" s="7">
        <v>185</v>
      </c>
      <c r="G14" s="7">
        <f t="shared" si="0"/>
        <v>185</v>
      </c>
      <c r="H14" s="9"/>
      <c r="I14" s="9"/>
      <c r="J14" s="19"/>
    </row>
    <row r="15" ht="18" customHeight="1" spans="1:10">
      <c r="A15" s="12" t="s">
        <v>96</v>
      </c>
      <c r="B15" s="7" t="s">
        <v>103</v>
      </c>
      <c r="C15" s="7" t="s">
        <v>90</v>
      </c>
      <c r="D15" s="7" t="s">
        <v>80</v>
      </c>
      <c r="E15" s="7">
        <v>1</v>
      </c>
      <c r="F15" s="7">
        <v>560</v>
      </c>
      <c r="G15" s="7">
        <f t="shared" si="0"/>
        <v>560</v>
      </c>
      <c r="H15" s="8">
        <f>G15+G16</f>
        <v>690</v>
      </c>
      <c r="I15" s="8" t="s">
        <v>104</v>
      </c>
      <c r="J15" s="18" t="s">
        <v>105</v>
      </c>
    </row>
    <row r="16" ht="18" customHeight="1" spans="1:10">
      <c r="A16" s="14"/>
      <c r="B16" s="7" t="s">
        <v>94</v>
      </c>
      <c r="C16" s="7"/>
      <c r="D16" s="7" t="s">
        <v>95</v>
      </c>
      <c r="E16" s="7">
        <v>2</v>
      </c>
      <c r="F16" s="7">
        <v>65</v>
      </c>
      <c r="G16" s="7">
        <f t="shared" si="0"/>
        <v>130</v>
      </c>
      <c r="H16" s="9"/>
      <c r="I16" s="9"/>
      <c r="J16" s="19"/>
    </row>
    <row r="17" ht="18" customHeight="1" spans="1:10">
      <c r="A17" s="12" t="s">
        <v>22</v>
      </c>
      <c r="B17" s="7" t="s">
        <v>106</v>
      </c>
      <c r="C17" s="7"/>
      <c r="D17" s="7" t="s">
        <v>107</v>
      </c>
      <c r="E17" s="7">
        <v>1</v>
      </c>
      <c r="F17" s="7">
        <v>350</v>
      </c>
      <c r="G17" s="7">
        <f t="shared" si="0"/>
        <v>350</v>
      </c>
      <c r="H17" s="8">
        <f>G17+G18</f>
        <v>375</v>
      </c>
      <c r="I17" s="8" t="s">
        <v>108</v>
      </c>
      <c r="J17" s="18" t="s">
        <v>109</v>
      </c>
    </row>
    <row r="18" ht="18" customHeight="1" spans="1:10">
      <c r="A18" s="14"/>
      <c r="B18" s="7" t="s">
        <v>110</v>
      </c>
      <c r="C18" s="7"/>
      <c r="D18" s="7" t="s">
        <v>80</v>
      </c>
      <c r="E18" s="7">
        <v>5</v>
      </c>
      <c r="F18" s="7">
        <v>5</v>
      </c>
      <c r="G18" s="7">
        <f t="shared" si="0"/>
        <v>25</v>
      </c>
      <c r="H18" s="9"/>
      <c r="I18" s="9"/>
      <c r="J18" s="19"/>
    </row>
    <row r="19" ht="18" customHeight="1" spans="1:10">
      <c r="A19" s="6" t="s">
        <v>25</v>
      </c>
      <c r="B19" s="7" t="s">
        <v>111</v>
      </c>
      <c r="C19" s="7" t="s">
        <v>112</v>
      </c>
      <c r="D19" s="7" t="s">
        <v>80</v>
      </c>
      <c r="E19" s="7">
        <v>1</v>
      </c>
      <c r="F19" s="7">
        <v>215</v>
      </c>
      <c r="G19" s="7">
        <f t="shared" si="0"/>
        <v>215</v>
      </c>
      <c r="H19" s="8">
        <f>G19+G20</f>
        <v>695</v>
      </c>
      <c r="I19" s="8" t="s">
        <v>113</v>
      </c>
      <c r="J19" s="18" t="s">
        <v>114</v>
      </c>
    </row>
    <row r="20" ht="18" customHeight="1" spans="1:10">
      <c r="A20" s="6" t="s">
        <v>53</v>
      </c>
      <c r="B20" s="7" t="s">
        <v>115</v>
      </c>
      <c r="C20" s="7" t="s">
        <v>112</v>
      </c>
      <c r="D20" s="7" t="s">
        <v>95</v>
      </c>
      <c r="E20" s="7">
        <v>1</v>
      </c>
      <c r="F20" s="7">
        <v>480</v>
      </c>
      <c r="G20" s="7">
        <f t="shared" si="0"/>
        <v>480</v>
      </c>
      <c r="H20" s="9"/>
      <c r="I20" s="9"/>
      <c r="J20" s="19"/>
    </row>
    <row r="21" ht="18" customHeight="1" spans="1:10">
      <c r="A21" s="12" t="s">
        <v>25</v>
      </c>
      <c r="B21" s="7" t="s">
        <v>116</v>
      </c>
      <c r="C21" s="7" t="s">
        <v>117</v>
      </c>
      <c r="D21" s="7" t="s">
        <v>80</v>
      </c>
      <c r="E21" s="7">
        <v>1</v>
      </c>
      <c r="F21" s="7">
        <v>480</v>
      </c>
      <c r="G21" s="7">
        <f t="shared" si="0"/>
        <v>480</v>
      </c>
      <c r="H21" s="8">
        <f>G21+G22+G23+G24+G25+G26+G27+G28</f>
        <v>3048</v>
      </c>
      <c r="I21" s="8" t="s">
        <v>118</v>
      </c>
      <c r="J21" s="18" t="s">
        <v>119</v>
      </c>
    </row>
    <row r="22" ht="18" customHeight="1" spans="1:10">
      <c r="A22" s="16"/>
      <c r="B22" s="7" t="s">
        <v>120</v>
      </c>
      <c r="C22" s="7"/>
      <c r="D22" s="7" t="s">
        <v>80</v>
      </c>
      <c r="E22" s="7">
        <v>1</v>
      </c>
      <c r="F22" s="7">
        <v>365</v>
      </c>
      <c r="G22" s="7">
        <f t="shared" si="0"/>
        <v>365</v>
      </c>
      <c r="H22" s="10"/>
      <c r="I22" s="10"/>
      <c r="J22" s="20"/>
    </row>
    <row r="23" ht="18" customHeight="1" spans="1:10">
      <c r="A23" s="16"/>
      <c r="B23" s="7" t="s">
        <v>121</v>
      </c>
      <c r="C23" s="7"/>
      <c r="D23" s="7" t="s">
        <v>107</v>
      </c>
      <c r="E23" s="7">
        <v>1</v>
      </c>
      <c r="F23" s="7">
        <v>105</v>
      </c>
      <c r="G23" s="7">
        <f t="shared" si="0"/>
        <v>105</v>
      </c>
      <c r="H23" s="10"/>
      <c r="I23" s="10"/>
      <c r="J23" s="20"/>
    </row>
    <row r="24" ht="18" customHeight="1" spans="1:10">
      <c r="A24" s="14"/>
      <c r="B24" s="7" t="s">
        <v>89</v>
      </c>
      <c r="C24" s="7"/>
      <c r="D24" s="7" t="s">
        <v>80</v>
      </c>
      <c r="E24" s="7">
        <v>1</v>
      </c>
      <c r="F24" s="7">
        <v>38</v>
      </c>
      <c r="G24" s="7">
        <f t="shared" si="0"/>
        <v>38</v>
      </c>
      <c r="H24" s="10"/>
      <c r="I24" s="10"/>
      <c r="J24" s="20"/>
    </row>
    <row r="25" ht="18" customHeight="1" spans="1:10">
      <c r="A25" s="12" t="s">
        <v>122</v>
      </c>
      <c r="B25" s="7" t="s">
        <v>123</v>
      </c>
      <c r="C25" s="7"/>
      <c r="D25" s="7" t="s">
        <v>80</v>
      </c>
      <c r="E25" s="7">
        <v>1</v>
      </c>
      <c r="F25" s="7">
        <v>1080</v>
      </c>
      <c r="G25" s="7">
        <f t="shared" si="0"/>
        <v>1080</v>
      </c>
      <c r="H25" s="10"/>
      <c r="I25" s="10"/>
      <c r="J25" s="20"/>
    </row>
    <row r="26" ht="18" customHeight="1" spans="1:10">
      <c r="A26" s="14"/>
      <c r="B26" s="7" t="s">
        <v>94</v>
      </c>
      <c r="C26" s="7"/>
      <c r="D26" s="7" t="s">
        <v>95</v>
      </c>
      <c r="E26" s="7">
        <v>2</v>
      </c>
      <c r="F26" s="7">
        <v>65</v>
      </c>
      <c r="G26" s="7">
        <f t="shared" si="0"/>
        <v>130</v>
      </c>
      <c r="H26" s="10"/>
      <c r="I26" s="10"/>
      <c r="J26" s="20"/>
    </row>
    <row r="27" ht="18" customHeight="1" spans="1:10">
      <c r="A27" s="12" t="s">
        <v>124</v>
      </c>
      <c r="B27" s="7" t="s">
        <v>125</v>
      </c>
      <c r="C27" s="7" t="s">
        <v>117</v>
      </c>
      <c r="D27" s="7" t="s">
        <v>80</v>
      </c>
      <c r="E27" s="7">
        <v>1</v>
      </c>
      <c r="F27" s="7">
        <v>760</v>
      </c>
      <c r="G27" s="7">
        <f t="shared" si="0"/>
        <v>760</v>
      </c>
      <c r="H27" s="10"/>
      <c r="I27" s="10"/>
      <c r="J27" s="20"/>
    </row>
    <row r="28" ht="18" customHeight="1" spans="1:10">
      <c r="A28" s="14"/>
      <c r="B28" s="7" t="s">
        <v>126</v>
      </c>
      <c r="C28" s="7"/>
      <c r="D28" s="7" t="s">
        <v>80</v>
      </c>
      <c r="E28" s="7">
        <v>1</v>
      </c>
      <c r="F28" s="7">
        <v>90</v>
      </c>
      <c r="G28" s="7">
        <f t="shared" si="0"/>
        <v>90</v>
      </c>
      <c r="H28" s="9"/>
      <c r="I28" s="9"/>
      <c r="J28" s="19"/>
    </row>
    <row r="29" ht="18" customHeight="1" spans="1:10">
      <c r="A29" s="12" t="s">
        <v>127</v>
      </c>
      <c r="B29" s="7" t="s">
        <v>128</v>
      </c>
      <c r="C29" s="7" t="s">
        <v>117</v>
      </c>
      <c r="D29" s="7" t="s">
        <v>80</v>
      </c>
      <c r="E29" s="7">
        <v>1</v>
      </c>
      <c r="F29" s="7">
        <v>240</v>
      </c>
      <c r="G29" s="7">
        <f t="shared" si="0"/>
        <v>240</v>
      </c>
      <c r="H29" s="8">
        <f>G29+G30+G31+G32+G33+G34</f>
        <v>1521</v>
      </c>
      <c r="I29" s="8" t="s">
        <v>129</v>
      </c>
      <c r="J29" s="18" t="s">
        <v>130</v>
      </c>
    </row>
    <row r="30" ht="18" customHeight="1" spans="1:10">
      <c r="A30" s="14"/>
      <c r="B30" s="7" t="s">
        <v>131</v>
      </c>
      <c r="C30" s="7" t="s">
        <v>132</v>
      </c>
      <c r="D30" s="7" t="s">
        <v>80</v>
      </c>
      <c r="E30" s="7">
        <v>1</v>
      </c>
      <c r="F30" s="7">
        <v>28</v>
      </c>
      <c r="G30" s="7">
        <f t="shared" si="0"/>
        <v>28</v>
      </c>
      <c r="H30" s="10"/>
      <c r="I30" s="10"/>
      <c r="J30" s="20"/>
    </row>
    <row r="31" ht="18" customHeight="1" spans="1:10">
      <c r="A31" s="12" t="s">
        <v>133</v>
      </c>
      <c r="B31" s="7" t="s">
        <v>134</v>
      </c>
      <c r="C31" s="7" t="s">
        <v>117</v>
      </c>
      <c r="D31" s="7" t="s">
        <v>80</v>
      </c>
      <c r="E31" s="7">
        <v>1</v>
      </c>
      <c r="F31" s="7">
        <v>28</v>
      </c>
      <c r="G31" s="7">
        <f t="shared" si="0"/>
        <v>28</v>
      </c>
      <c r="H31" s="10"/>
      <c r="I31" s="10"/>
      <c r="J31" s="20"/>
    </row>
    <row r="32" ht="18" customHeight="1" spans="1:10">
      <c r="A32" s="14"/>
      <c r="B32" s="7" t="s">
        <v>135</v>
      </c>
      <c r="C32" s="7"/>
      <c r="D32" s="7" t="s">
        <v>80</v>
      </c>
      <c r="E32" s="7">
        <v>1</v>
      </c>
      <c r="F32" s="7">
        <v>15</v>
      </c>
      <c r="G32" s="7">
        <f t="shared" si="0"/>
        <v>15</v>
      </c>
      <c r="H32" s="10"/>
      <c r="I32" s="10"/>
      <c r="J32" s="20"/>
    </row>
    <row r="33" ht="18" customHeight="1" spans="1:10">
      <c r="A33" s="12" t="s">
        <v>136</v>
      </c>
      <c r="B33" s="7" t="s">
        <v>123</v>
      </c>
      <c r="C33" s="7" t="s">
        <v>117</v>
      </c>
      <c r="D33" s="7" t="s">
        <v>80</v>
      </c>
      <c r="E33" s="7">
        <v>1</v>
      </c>
      <c r="F33" s="7">
        <v>1080</v>
      </c>
      <c r="G33" s="7">
        <f t="shared" si="0"/>
        <v>1080</v>
      </c>
      <c r="H33" s="10"/>
      <c r="I33" s="10"/>
      <c r="J33" s="20"/>
    </row>
    <row r="34" ht="18" customHeight="1" spans="1:10">
      <c r="A34" s="14"/>
      <c r="B34" s="7" t="s">
        <v>94</v>
      </c>
      <c r="C34" s="7"/>
      <c r="D34" s="7" t="s">
        <v>95</v>
      </c>
      <c r="E34" s="7">
        <v>2</v>
      </c>
      <c r="F34" s="7">
        <v>65</v>
      </c>
      <c r="G34" s="7">
        <f t="shared" si="0"/>
        <v>130</v>
      </c>
      <c r="H34" s="9"/>
      <c r="I34" s="9"/>
      <c r="J34" s="19"/>
    </row>
    <row r="35" ht="18" customHeight="1" spans="1:10">
      <c r="A35" s="6" t="s">
        <v>34</v>
      </c>
      <c r="B35" s="7" t="s">
        <v>137</v>
      </c>
      <c r="C35" s="7" t="s">
        <v>79</v>
      </c>
      <c r="D35" s="7" t="s">
        <v>80</v>
      </c>
      <c r="E35" s="7">
        <v>1</v>
      </c>
      <c r="F35" s="7">
        <v>68</v>
      </c>
      <c r="G35" s="7">
        <f t="shared" si="0"/>
        <v>68</v>
      </c>
      <c r="H35" s="7">
        <f>G35</f>
        <v>68</v>
      </c>
      <c r="I35" s="7" t="s">
        <v>138</v>
      </c>
      <c r="J35" s="25" t="s">
        <v>139</v>
      </c>
    </row>
    <row r="36" ht="18" customHeight="1" spans="1:10">
      <c r="A36" s="6" t="s">
        <v>35</v>
      </c>
      <c r="B36" s="7" t="s">
        <v>140</v>
      </c>
      <c r="C36" s="7" t="s">
        <v>141</v>
      </c>
      <c r="D36" s="7" t="s">
        <v>80</v>
      </c>
      <c r="E36" s="7">
        <v>1</v>
      </c>
      <c r="F36" s="7">
        <v>1180</v>
      </c>
      <c r="G36" s="7">
        <f t="shared" ref="G36:G54" si="1">E36*F36</f>
        <v>1180</v>
      </c>
      <c r="H36" s="7">
        <f>G36</f>
        <v>1180</v>
      </c>
      <c r="I36" s="7" t="s">
        <v>142</v>
      </c>
      <c r="J36" s="25" t="s">
        <v>143</v>
      </c>
    </row>
    <row r="37" ht="18" customHeight="1" spans="1:10">
      <c r="A37" s="6" t="s">
        <v>38</v>
      </c>
      <c r="B37" s="7" t="s">
        <v>144</v>
      </c>
      <c r="C37" s="7"/>
      <c r="D37" s="7" t="s">
        <v>145</v>
      </c>
      <c r="E37" s="7">
        <v>1</v>
      </c>
      <c r="F37" s="7">
        <v>81</v>
      </c>
      <c r="G37" s="7">
        <f t="shared" si="1"/>
        <v>81</v>
      </c>
      <c r="H37" s="7">
        <f>G37</f>
        <v>81</v>
      </c>
      <c r="I37" s="7" t="s">
        <v>146</v>
      </c>
      <c r="J37" s="25" t="s">
        <v>147</v>
      </c>
    </row>
    <row r="38" ht="18" customHeight="1" spans="1:10">
      <c r="A38" s="6" t="s">
        <v>44</v>
      </c>
      <c r="B38" s="7" t="s">
        <v>144</v>
      </c>
      <c r="C38" s="7"/>
      <c r="D38" s="7" t="s">
        <v>145</v>
      </c>
      <c r="E38" s="7">
        <v>1</v>
      </c>
      <c r="F38" s="7">
        <v>81</v>
      </c>
      <c r="G38" s="7">
        <f t="shared" si="1"/>
        <v>81</v>
      </c>
      <c r="H38" s="7">
        <f>G38</f>
        <v>81</v>
      </c>
      <c r="I38" s="7" t="s">
        <v>54</v>
      </c>
      <c r="J38" s="25" t="s">
        <v>55</v>
      </c>
    </row>
    <row r="39" ht="18" customHeight="1" spans="1:10">
      <c r="A39" s="6" t="s">
        <v>44</v>
      </c>
      <c r="B39" s="7" t="s">
        <v>106</v>
      </c>
      <c r="C39" s="7"/>
      <c r="D39" s="7" t="s">
        <v>107</v>
      </c>
      <c r="E39" s="7">
        <v>1</v>
      </c>
      <c r="F39" s="7">
        <v>350</v>
      </c>
      <c r="G39" s="7">
        <f t="shared" si="1"/>
        <v>350</v>
      </c>
      <c r="H39" s="7">
        <f>G39</f>
        <v>350</v>
      </c>
      <c r="I39" s="7" t="s">
        <v>148</v>
      </c>
      <c r="J39" s="25" t="s">
        <v>149</v>
      </c>
    </row>
    <row r="40" ht="18" customHeight="1" spans="1:10">
      <c r="A40" s="12" t="s">
        <v>77</v>
      </c>
      <c r="B40" s="7" t="s">
        <v>89</v>
      </c>
      <c r="C40" s="7" t="s">
        <v>79</v>
      </c>
      <c r="D40" s="7" t="s">
        <v>80</v>
      </c>
      <c r="E40" s="7">
        <v>1</v>
      </c>
      <c r="F40" s="7">
        <v>80</v>
      </c>
      <c r="G40" s="7">
        <f t="shared" si="1"/>
        <v>80</v>
      </c>
      <c r="H40" s="8">
        <f>G40+G41+G42</f>
        <v>291</v>
      </c>
      <c r="I40" s="8" t="s">
        <v>28</v>
      </c>
      <c r="J40" s="18" t="s">
        <v>29</v>
      </c>
    </row>
    <row r="41" ht="18" customHeight="1" spans="1:10">
      <c r="A41" s="16"/>
      <c r="B41" s="7" t="s">
        <v>150</v>
      </c>
      <c r="C41" s="7"/>
      <c r="D41" s="7" t="s">
        <v>80</v>
      </c>
      <c r="E41" s="7">
        <v>1</v>
      </c>
      <c r="F41" s="7">
        <v>115</v>
      </c>
      <c r="G41" s="7">
        <f t="shared" si="1"/>
        <v>115</v>
      </c>
      <c r="H41" s="10"/>
      <c r="I41" s="10"/>
      <c r="J41" s="20"/>
    </row>
    <row r="42" ht="18" customHeight="1" spans="1:10">
      <c r="A42" s="14"/>
      <c r="B42" s="7" t="s">
        <v>75</v>
      </c>
      <c r="C42" s="7"/>
      <c r="D42" s="7" t="s">
        <v>76</v>
      </c>
      <c r="E42" s="7">
        <v>2</v>
      </c>
      <c r="F42" s="7">
        <v>48</v>
      </c>
      <c r="G42" s="7">
        <f t="shared" si="1"/>
        <v>96</v>
      </c>
      <c r="H42" s="9"/>
      <c r="I42" s="9"/>
      <c r="J42" s="19"/>
    </row>
    <row r="43" ht="18" customHeight="1" spans="1:10">
      <c r="A43" s="6" t="s">
        <v>151</v>
      </c>
      <c r="B43" s="7" t="s">
        <v>152</v>
      </c>
      <c r="C43" s="7" t="s">
        <v>132</v>
      </c>
      <c r="D43" s="7" t="s">
        <v>80</v>
      </c>
      <c r="E43" s="7">
        <v>1</v>
      </c>
      <c r="F43" s="7">
        <v>28</v>
      </c>
      <c r="G43" s="7">
        <f t="shared" si="1"/>
        <v>28</v>
      </c>
      <c r="H43" s="7">
        <f>G43</f>
        <v>28</v>
      </c>
      <c r="I43" s="7" t="s">
        <v>153</v>
      </c>
      <c r="J43" s="25" t="s">
        <v>154</v>
      </c>
    </row>
    <row r="44" ht="18" customHeight="1" spans="1:10">
      <c r="A44" s="6" t="s">
        <v>63</v>
      </c>
      <c r="B44" s="7" t="s">
        <v>155</v>
      </c>
      <c r="C44" s="7" t="s">
        <v>117</v>
      </c>
      <c r="D44" s="7" t="s">
        <v>107</v>
      </c>
      <c r="E44" s="7">
        <v>1</v>
      </c>
      <c r="F44" s="7">
        <v>520</v>
      </c>
      <c r="G44" s="7">
        <f t="shared" si="1"/>
        <v>520</v>
      </c>
      <c r="H44" s="7">
        <f>G44</f>
        <v>520</v>
      </c>
      <c r="I44" s="7" t="s">
        <v>156</v>
      </c>
      <c r="J44" s="25" t="s">
        <v>157</v>
      </c>
    </row>
    <row r="45" ht="18" customHeight="1" spans="1:10">
      <c r="A45" s="12" t="s">
        <v>66</v>
      </c>
      <c r="B45" s="7" t="s">
        <v>158</v>
      </c>
      <c r="C45" s="7" t="s">
        <v>79</v>
      </c>
      <c r="D45" s="7" t="s">
        <v>107</v>
      </c>
      <c r="E45" s="7">
        <v>1</v>
      </c>
      <c r="F45" s="7">
        <v>260</v>
      </c>
      <c r="G45" s="7">
        <f t="shared" si="1"/>
        <v>260</v>
      </c>
      <c r="H45" s="8">
        <f>G45+G46</f>
        <v>610</v>
      </c>
      <c r="I45" s="8" t="s">
        <v>159</v>
      </c>
      <c r="J45" s="18" t="s">
        <v>160</v>
      </c>
    </row>
    <row r="46" ht="18" customHeight="1" spans="1:10">
      <c r="A46" s="14"/>
      <c r="B46" s="7" t="s">
        <v>106</v>
      </c>
      <c r="C46" s="7"/>
      <c r="D46" s="7" t="s">
        <v>107</v>
      </c>
      <c r="E46" s="7">
        <v>1</v>
      </c>
      <c r="F46" s="7">
        <v>350</v>
      </c>
      <c r="G46" s="7">
        <f t="shared" si="1"/>
        <v>350</v>
      </c>
      <c r="H46" s="9"/>
      <c r="I46" s="9"/>
      <c r="J46" s="19"/>
    </row>
    <row r="47" ht="18" customHeight="1" spans="1:10">
      <c r="A47" s="6" t="s">
        <v>161</v>
      </c>
      <c r="B47" s="7" t="s">
        <v>162</v>
      </c>
      <c r="C47" s="7" t="s">
        <v>79</v>
      </c>
      <c r="D47" s="7" t="s">
        <v>80</v>
      </c>
      <c r="E47" s="7">
        <v>1</v>
      </c>
      <c r="F47" s="7">
        <v>860</v>
      </c>
      <c r="G47" s="7">
        <f t="shared" si="1"/>
        <v>860</v>
      </c>
      <c r="H47" s="8">
        <f>G47+G48+G49</f>
        <v>2878</v>
      </c>
      <c r="I47" s="8" t="s">
        <v>163</v>
      </c>
      <c r="J47" s="18" t="s">
        <v>164</v>
      </c>
    </row>
    <row r="48" ht="18" customHeight="1" spans="1:10">
      <c r="A48" s="12" t="s">
        <v>70</v>
      </c>
      <c r="B48" s="7" t="s">
        <v>165</v>
      </c>
      <c r="C48" s="7" t="s">
        <v>79</v>
      </c>
      <c r="D48" s="7" t="s">
        <v>80</v>
      </c>
      <c r="E48" s="7">
        <v>1</v>
      </c>
      <c r="F48" s="7">
        <v>1950</v>
      </c>
      <c r="G48" s="7">
        <f t="shared" si="1"/>
        <v>1950</v>
      </c>
      <c r="H48" s="10"/>
      <c r="I48" s="10"/>
      <c r="J48" s="20"/>
    </row>
    <row r="49" ht="18" customHeight="1" spans="1:10">
      <c r="A49" s="14"/>
      <c r="B49" s="7" t="s">
        <v>166</v>
      </c>
      <c r="C49" s="7"/>
      <c r="D49" s="7" t="s">
        <v>80</v>
      </c>
      <c r="E49" s="7">
        <v>1</v>
      </c>
      <c r="F49" s="7">
        <v>68</v>
      </c>
      <c r="G49" s="7">
        <f t="shared" si="1"/>
        <v>68</v>
      </c>
      <c r="H49" s="9"/>
      <c r="I49" s="9"/>
      <c r="J49" s="19"/>
    </row>
    <row r="50" ht="18" customHeight="1" spans="1:10">
      <c r="A50" s="12" t="s">
        <v>93</v>
      </c>
      <c r="B50" s="7" t="s">
        <v>150</v>
      </c>
      <c r="C50" s="7" t="s">
        <v>79</v>
      </c>
      <c r="D50" s="7" t="s">
        <v>80</v>
      </c>
      <c r="E50" s="7">
        <v>2</v>
      </c>
      <c r="F50" s="7">
        <v>115</v>
      </c>
      <c r="G50" s="7">
        <f t="shared" si="1"/>
        <v>230</v>
      </c>
      <c r="H50" s="8">
        <f>G50+G51</f>
        <v>390</v>
      </c>
      <c r="I50" s="8" t="s">
        <v>167</v>
      </c>
      <c r="J50" s="18" t="s">
        <v>168</v>
      </c>
    </row>
    <row r="51" ht="18" customHeight="1" spans="1:10">
      <c r="A51" s="14"/>
      <c r="B51" s="7" t="s">
        <v>89</v>
      </c>
      <c r="C51" s="7"/>
      <c r="D51" s="7" t="s">
        <v>80</v>
      </c>
      <c r="E51" s="7">
        <v>2</v>
      </c>
      <c r="F51" s="7">
        <v>80</v>
      </c>
      <c r="G51" s="7">
        <f t="shared" si="1"/>
        <v>160</v>
      </c>
      <c r="H51" s="9"/>
      <c r="I51" s="9"/>
      <c r="J51" s="19"/>
    </row>
    <row r="52" ht="18" customHeight="1" spans="1:10">
      <c r="A52" s="12" t="s">
        <v>124</v>
      </c>
      <c r="B52" s="7" t="s">
        <v>169</v>
      </c>
      <c r="C52" s="7" t="s">
        <v>170</v>
      </c>
      <c r="D52" s="7" t="s">
        <v>80</v>
      </c>
      <c r="E52" s="7">
        <v>1</v>
      </c>
      <c r="F52" s="7">
        <v>580</v>
      </c>
      <c r="G52" s="7">
        <f t="shared" si="1"/>
        <v>580</v>
      </c>
      <c r="H52" s="8">
        <f>G52+G53</f>
        <v>756</v>
      </c>
      <c r="I52" s="8" t="s">
        <v>171</v>
      </c>
      <c r="J52" s="18" t="s">
        <v>172</v>
      </c>
    </row>
    <row r="53" ht="18" customHeight="1" spans="1:10">
      <c r="A53" s="14"/>
      <c r="B53" s="7" t="s">
        <v>88</v>
      </c>
      <c r="C53" s="7"/>
      <c r="D53" s="7" t="s">
        <v>80</v>
      </c>
      <c r="E53" s="7">
        <v>2</v>
      </c>
      <c r="F53" s="7">
        <v>88</v>
      </c>
      <c r="G53" s="7">
        <f t="shared" si="1"/>
        <v>176</v>
      </c>
      <c r="H53" s="9"/>
      <c r="I53" s="9"/>
      <c r="J53" s="19"/>
    </row>
    <row r="54" ht="18" customHeight="1" spans="1:10">
      <c r="A54" s="6" t="s">
        <v>173</v>
      </c>
      <c r="B54" s="7" t="s">
        <v>110</v>
      </c>
      <c r="C54" s="7"/>
      <c r="D54" s="7" t="s">
        <v>80</v>
      </c>
      <c r="E54" s="7">
        <v>5</v>
      </c>
      <c r="F54" s="7">
        <v>5</v>
      </c>
      <c r="G54" s="7">
        <f t="shared" si="1"/>
        <v>25</v>
      </c>
      <c r="H54" s="7">
        <f>G54</f>
        <v>25</v>
      </c>
      <c r="I54" s="7" t="s">
        <v>174</v>
      </c>
      <c r="J54" s="25" t="s">
        <v>175</v>
      </c>
    </row>
    <row r="55" ht="18" customHeight="1" spans="1:10">
      <c r="A55" s="4" t="s">
        <v>176</v>
      </c>
      <c r="B55" s="4"/>
      <c r="C55" s="4"/>
      <c r="D55" s="4"/>
      <c r="E55" s="4"/>
      <c r="F55" s="4"/>
      <c r="G55" s="5">
        <f>SUM(G3:G54)</f>
        <v>15899</v>
      </c>
      <c r="H55" s="5">
        <f>SUM(H3:H54)</f>
        <v>15899</v>
      </c>
      <c r="I55" s="5"/>
      <c r="J55" s="17"/>
    </row>
  </sheetData>
  <mergeCells count="60">
    <mergeCell ref="A1:J1"/>
    <mergeCell ref="A55:F55"/>
    <mergeCell ref="A9:A10"/>
    <mergeCell ref="A11:A12"/>
    <mergeCell ref="A13:A14"/>
    <mergeCell ref="A15:A16"/>
    <mergeCell ref="A17:A18"/>
    <mergeCell ref="A21:A24"/>
    <mergeCell ref="A25:A26"/>
    <mergeCell ref="A27:A28"/>
    <mergeCell ref="A29:A30"/>
    <mergeCell ref="A31:A32"/>
    <mergeCell ref="A33:A34"/>
    <mergeCell ref="A40:A42"/>
    <mergeCell ref="A45:A46"/>
    <mergeCell ref="A48:A49"/>
    <mergeCell ref="A50:A51"/>
    <mergeCell ref="A52:A53"/>
    <mergeCell ref="H3:H4"/>
    <mergeCell ref="H5:H7"/>
    <mergeCell ref="H8:H10"/>
    <mergeCell ref="H11:H14"/>
    <mergeCell ref="H15:H16"/>
    <mergeCell ref="H17:H18"/>
    <mergeCell ref="H19:H20"/>
    <mergeCell ref="H21:H28"/>
    <mergeCell ref="H29:H34"/>
    <mergeCell ref="H40:H42"/>
    <mergeCell ref="H45:H46"/>
    <mergeCell ref="H47:H49"/>
    <mergeCell ref="H50:H51"/>
    <mergeCell ref="H52:H53"/>
    <mergeCell ref="I3:I4"/>
    <mergeCell ref="I5:I7"/>
    <mergeCell ref="I8:I10"/>
    <mergeCell ref="I11:I14"/>
    <mergeCell ref="I15:I16"/>
    <mergeCell ref="I17:I18"/>
    <mergeCell ref="I19:I20"/>
    <mergeCell ref="I21:I28"/>
    <mergeCell ref="I29:I34"/>
    <mergeCell ref="I40:I42"/>
    <mergeCell ref="I45:I46"/>
    <mergeCell ref="I47:I49"/>
    <mergeCell ref="I50:I51"/>
    <mergeCell ref="I52:I53"/>
    <mergeCell ref="J3:J4"/>
    <mergeCell ref="J5:J7"/>
    <mergeCell ref="J8:J10"/>
    <mergeCell ref="J11:J14"/>
    <mergeCell ref="J15:J16"/>
    <mergeCell ref="J17:J18"/>
    <mergeCell ref="J19:J20"/>
    <mergeCell ref="J21:J28"/>
    <mergeCell ref="J29:J34"/>
    <mergeCell ref="J40:J42"/>
    <mergeCell ref="J45:J46"/>
    <mergeCell ref="J47:J49"/>
    <mergeCell ref="J50:J51"/>
    <mergeCell ref="J52:J53"/>
  </mergeCells>
  <pageMargins left="0.314583333333333" right="0.275" top="0.236111111111111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2024.09尿素</vt:lpstr>
      <vt:lpstr>2024.09配件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WPS_1686211562</cp:lastModifiedBy>
  <dcterms:created xsi:type="dcterms:W3CDTF">2022-02-17T00:57:00Z</dcterms:created>
  <dcterms:modified xsi:type="dcterms:W3CDTF">2024-10-10T07:12:45Z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7338BF107D154632A3171F8B75B40D58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