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ellimages.xml" ContentType="application/vnd.wps-officedocument.cellimag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 firstSheet="4"/>
  </bookViews>
  <sheets>
    <sheet name="心理站账单" sheetId="17" r:id="rId1"/>
  </sheets>
  <definedNames>
    <definedName name="_xlnm.Print_Area" localSheetId="0">心理站账单!$A$1:$J$44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ellimages.xml><?xml version="1.0" encoding="utf-8"?>
<etc:cellImages xmlns:xdr="http://schemas.openxmlformats.org/drawingml/2006/spreadsheetDrawing" xmlns:r="http://schemas.openxmlformats.org/officeDocument/2006/relationships" xmlns:a="http://schemas.openxmlformats.org/drawingml/2006/main" xmlns:etc="http://www.wps.cn/officeDocument/2017/etCustomData">
  <etc:cellImage>
    <xdr:pic>
      <xdr:nvPicPr>
        <xdr:cNvPr id="39" name="ID_D9E1995F098748C5805C319A567E081B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292840" y="83339940"/>
          <a:ext cx="942340" cy="548005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43" name="ID_53293CF165A74DE8B7CBF157E111834D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1215370" y="84612480"/>
          <a:ext cx="975995" cy="528955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56" name="ID_B6C69D53D84F4CD399764981571CAF0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 rot="16200000">
          <a:off x="11405870" y="28638500"/>
          <a:ext cx="486410" cy="695960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62" name="ID_99A50BDD710B43A4AF10281AED1BAFC3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 rot="16200000">
          <a:off x="11475085" y="33020635"/>
          <a:ext cx="530225" cy="789305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107" name="ID_7B5722D0AFC047209471B2EBCB3C9753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11785600" y="50330735"/>
          <a:ext cx="784225" cy="407670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135" name="ID_60371663C3A740838BAD6FF89F695652" descr="65dca0fbe365e7805461807527c9b21"/>
        <xdr:cNvPicPr>
          <a:picLocks noChangeAspect="1"/>
        </xdr:cNvPicPr>
      </xdr:nvPicPr>
      <xdr:blipFill>
        <a:blip r:embed="rId6"/>
        <a:stretch>
          <a:fillRect/>
        </a:stretch>
      </xdr:blipFill>
      <xdr:spPr>
        <a:xfrm>
          <a:off x="11550015" y="67569080"/>
          <a:ext cx="1286510" cy="285115"/>
        </a:xfrm>
        <a:prstGeom prst="rect">
          <a:avLst/>
        </a:prstGeom>
      </xdr:spPr>
    </xdr:pic>
  </etc:cellImage>
  <etc:cellImage>
    <xdr:pic>
      <xdr:nvPicPr>
        <xdr:cNvPr id="138" name="ID_1BEC7EC8CC384FCE9275E2DFF834053D" descr="d4aec810ad29064777c9dffc3692fe0"/>
        <xdr:cNvPicPr>
          <a:picLocks noChangeAspect="1"/>
        </xdr:cNvPicPr>
      </xdr:nvPicPr>
      <xdr:blipFill>
        <a:blip r:embed="rId7"/>
        <a:stretch>
          <a:fillRect/>
        </a:stretch>
      </xdr:blipFill>
      <xdr:spPr>
        <a:xfrm>
          <a:off x="11819890" y="74478515"/>
          <a:ext cx="755650" cy="501015"/>
        </a:xfrm>
        <a:prstGeom prst="rect">
          <a:avLst/>
        </a:prstGeom>
      </xdr:spPr>
    </xdr:pic>
  </etc:cellImage>
  <etc:cellImage>
    <xdr:pic>
      <xdr:nvPicPr>
        <xdr:cNvPr id="144" name="ID_4573904200FA44D7B09BC28B9DEC2C52"/>
        <xdr:cNvPicPr>
          <a:picLocks noChangeAspect="1"/>
        </xdr:cNvPicPr>
      </xdr:nvPicPr>
      <xdr:blipFill>
        <a:blip r:embed="rId8"/>
        <a:stretch>
          <a:fillRect/>
        </a:stretch>
      </xdr:blipFill>
      <xdr:spPr>
        <a:xfrm>
          <a:off x="11789410" y="75719305"/>
          <a:ext cx="744220" cy="516890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152" name="ID_8CC6C9A314DB4F05918AE771BE5FA0F8"/>
        <xdr:cNvPicPr>
          <a:picLocks noChangeAspect="1"/>
        </xdr:cNvPicPr>
      </xdr:nvPicPr>
      <xdr:blipFill>
        <a:blip r:embed="rId9"/>
        <a:stretch>
          <a:fillRect/>
        </a:stretch>
      </xdr:blipFill>
      <xdr:spPr>
        <a:xfrm>
          <a:off x="11765915" y="69951600"/>
          <a:ext cx="670560" cy="603250"/>
        </a:xfrm>
        <a:prstGeom prst="rect">
          <a:avLst/>
        </a:prstGeom>
        <a:noFill/>
        <a:ln w="9525">
          <a:noFill/>
        </a:ln>
      </xdr:spPr>
    </xdr:pic>
  </etc:cellImage>
</etc:cellImages>
</file>

<file path=xl/sharedStrings.xml><?xml version="1.0" encoding="utf-8"?>
<sst xmlns="http://schemas.openxmlformats.org/spreadsheetml/2006/main" count="80" uniqueCount="47">
  <si>
    <t xml:space="preserve">      育才学校印刷详单（结账时注意：心理和科技，需要做成单独的表格）</t>
  </si>
  <si>
    <t>政采云平台请搜索店铺：林森广告，拍广告标识，价格：面议。   
联系电话：13873241996</t>
  </si>
  <si>
    <t>日期：2025年上学期</t>
  </si>
  <si>
    <t>制作时间</t>
  </si>
  <si>
    <t>项目</t>
  </si>
  <si>
    <t>制作内容</t>
  </si>
  <si>
    <t>尺寸</t>
  </si>
  <si>
    <t>单价
（元/张）</t>
  </si>
  <si>
    <t>数量
（张）</t>
  </si>
  <si>
    <t>小计
（元）</t>
  </si>
  <si>
    <t>经手老师</t>
  </si>
  <si>
    <t>证明人</t>
  </si>
  <si>
    <t>图片</t>
  </si>
  <si>
    <t>彩色+胶装</t>
  </si>
  <si>
    <t>心理健康辅导站工作总结资料</t>
  </si>
  <si>
    <t>A4双面
胶装4本</t>
  </si>
  <si>
    <t>4本x55张</t>
  </si>
  <si>
    <t>1元/张
10元/本</t>
  </si>
  <si>
    <t>刘霞老师</t>
  </si>
  <si>
    <t>彩色打印证书</t>
  </si>
  <si>
    <t>“歌曲中的科学”征文活动获奖证书（铜版纸彩色打印）</t>
  </si>
  <si>
    <t>A4</t>
  </si>
  <si>
    <t>69张</t>
  </si>
  <si>
    <t>3元/张</t>
  </si>
  <si>
    <t>冯霞老师</t>
  </si>
  <si>
    <t>复印</t>
  </si>
  <si>
    <t>学生谈心谈话记录表</t>
  </si>
  <si>
    <t>A4单面</t>
  </si>
  <si>
    <t>0.2元/张</t>
  </si>
  <si>
    <t>心理状态晴雨表</t>
  </si>
  <si>
    <t>科技节表格资料1-6年级（科学老师）</t>
  </si>
  <si>
    <t>50张</t>
  </si>
  <si>
    <t>横幅</t>
  </si>
  <si>
    <t>全员心育，共护成长——2025年育才学校心理健康月主题活动</t>
  </si>
  <si>
    <t>安装</t>
  </si>
  <si>
    <t>10元/米</t>
  </si>
  <si>
    <t>彩色复印</t>
  </si>
  <si>
    <t>图说“心理效应”（129—133班）</t>
  </si>
  <si>
    <t>A5单面</t>
  </si>
  <si>
    <t>0.8元</t>
  </si>
  <si>
    <t>心理资料（留言条）（裁做200张）</t>
  </si>
  <si>
    <t>20+20</t>
  </si>
  <si>
    <t xml:space="preserve">复印 </t>
  </si>
  <si>
    <t>科学实验室资料</t>
  </si>
  <si>
    <t>150张</t>
  </si>
  <si>
    <t>370张</t>
  </si>
  <si>
    <t>100张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</si>
</sst>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26">
    <font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b/>
      <sz val="12"/>
      <name val="宋体"/>
      <charset val="134"/>
      <scheme val="minor"/>
    </font>
    <font>
      <sz val="11"/>
      <name val="宋体"/>
      <charset val="134"/>
      <scheme val="minor"/>
    </font>
    <font>
      <b/>
      <sz val="20"/>
      <name val="宋体"/>
      <charset val="134"/>
    </font>
    <font>
      <b/>
      <sz val="12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6" borderId="11" applyNumberForma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176" fontId="6" fillId="2" borderId="2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left" vertical="center"/>
    </xf>
    <xf numFmtId="58" fontId="6" fillId="0" borderId="3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cellimages.xml.rels><?xml version="1.0" encoding="UTF-8" standalone="yes"?>
<Relationships xmlns="http://schemas.openxmlformats.org/package/2006/relationships"><Relationship Id="rId9" Type="http://schemas.openxmlformats.org/officeDocument/2006/relationships/image" Target="media/image10.png"/><Relationship Id="rId8" Type="http://schemas.openxmlformats.org/officeDocument/2006/relationships/image" Target="media/image9.png"/><Relationship Id="rId7" Type="http://schemas.openxmlformats.org/officeDocument/2006/relationships/image" Target="media/image8.png"/><Relationship Id="rId6" Type="http://schemas.openxmlformats.org/officeDocument/2006/relationships/image" Target="media/image7.png"/><Relationship Id="rId5" Type="http://schemas.openxmlformats.org/officeDocument/2006/relationships/image" Target="media/image6.png"/><Relationship Id="rId4" Type="http://schemas.openxmlformats.org/officeDocument/2006/relationships/image" Target="media/image5.png"/><Relationship Id="rId3" Type="http://schemas.openxmlformats.org/officeDocument/2006/relationships/image" Target="media/image4.png"/><Relationship Id="rId2" Type="http://schemas.openxmlformats.org/officeDocument/2006/relationships/image" Target="media/image3.png"/><Relationship Id="rId1" Type="http://schemas.openxmlformats.org/officeDocument/2006/relationships/image" Target="media/image2.png"/></Relationships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www.wps.cn/officeDocument/2020/cellImage" Target="cellimag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7</xdr:col>
      <xdr:colOff>471805</xdr:colOff>
      <xdr:row>0</xdr:row>
      <xdr:rowOff>36830</xdr:rowOff>
    </xdr:from>
    <xdr:to>
      <xdr:col>8</xdr:col>
      <xdr:colOff>850265</xdr:colOff>
      <xdr:row>1</xdr:row>
      <xdr:rowOff>976630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72320" y="36830"/>
          <a:ext cx="1599565" cy="12827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7"/>
  <sheetViews>
    <sheetView tabSelected="1" zoomScale="85" zoomScaleNormal="85" zoomScaleSheetLayoutView="40" topLeftCell="A4" workbookViewId="0">
      <selection activeCell="H5" sqref="H5"/>
    </sheetView>
  </sheetViews>
  <sheetFormatPr defaultColWidth="9" defaultRowHeight="13.5"/>
  <cols>
    <col min="1" max="1" width="11.075" style="5" customWidth="1"/>
    <col min="2" max="2" width="12.925" style="5" customWidth="1"/>
    <col min="3" max="3" width="48.675" style="4" customWidth="1"/>
    <col min="4" max="4" width="15.325" style="5" customWidth="1"/>
    <col min="5" max="5" width="11.7416666666667" style="5" customWidth="1"/>
    <col min="6" max="6" width="12" style="5" customWidth="1"/>
    <col min="7" max="7" width="9" style="5"/>
    <col min="8" max="8" width="16.025" style="6" customWidth="1"/>
    <col min="9" max="9" width="15.15" style="4" customWidth="1"/>
    <col min="10" max="10" width="21" style="4" customWidth="1"/>
    <col min="11" max="16384" width="9" style="4"/>
  </cols>
  <sheetData>
    <row r="1" s="1" customFormat="1" ht="27" customHeight="1" spans="1:8">
      <c r="A1" s="7" t="s">
        <v>0</v>
      </c>
      <c r="B1" s="7"/>
      <c r="C1" s="7"/>
      <c r="D1" s="7"/>
      <c r="E1" s="7"/>
      <c r="F1" s="7"/>
      <c r="G1" s="7"/>
      <c r="H1" s="8"/>
    </row>
    <row r="2" s="2" customFormat="1" ht="82" customHeight="1" spans="1:10">
      <c r="A2" s="9" t="s">
        <v>1</v>
      </c>
      <c r="B2" s="10"/>
      <c r="C2" s="11"/>
      <c r="D2" s="10"/>
      <c r="E2" s="10"/>
      <c r="F2" s="10"/>
      <c r="G2" s="10"/>
      <c r="H2" s="11"/>
      <c r="I2" s="11"/>
      <c r="J2" s="11"/>
    </row>
    <row r="3" s="3" customFormat="1" ht="15" customHeight="1" spans="1:10">
      <c r="A3" s="12"/>
      <c r="B3" s="12"/>
      <c r="C3" s="12"/>
      <c r="D3" s="12"/>
      <c r="E3" s="13"/>
      <c r="F3" s="12"/>
      <c r="G3" s="13" t="s">
        <v>2</v>
      </c>
      <c r="H3" s="14"/>
      <c r="I3" s="13"/>
      <c r="J3" s="13"/>
    </row>
    <row r="4" s="3" customFormat="1" ht="33" customHeight="1" spans="1:10">
      <c r="A4" s="15" t="s">
        <v>3</v>
      </c>
      <c r="B4" s="15" t="s">
        <v>4</v>
      </c>
      <c r="C4" s="15" t="s">
        <v>5</v>
      </c>
      <c r="D4" s="16" t="s">
        <v>6</v>
      </c>
      <c r="E4" s="16" t="s">
        <v>7</v>
      </c>
      <c r="F4" s="16" t="s">
        <v>8</v>
      </c>
      <c r="G4" s="17" t="s">
        <v>9</v>
      </c>
      <c r="H4" s="18" t="s">
        <v>10</v>
      </c>
      <c r="I4" s="23" t="s">
        <v>11</v>
      </c>
      <c r="J4" s="24" t="s">
        <v>12</v>
      </c>
    </row>
    <row r="5" s="4" customFormat="1" ht="50" customHeight="1" spans="1:10">
      <c r="A5" s="19">
        <v>45665</v>
      </c>
      <c r="B5" s="20" t="s">
        <v>13</v>
      </c>
      <c r="C5" s="21" t="s">
        <v>14</v>
      </c>
      <c r="D5" s="22" t="s">
        <v>15</v>
      </c>
      <c r="E5" s="20" t="s">
        <v>16</v>
      </c>
      <c r="F5" s="22" t="s">
        <v>17</v>
      </c>
      <c r="G5" s="20">
        <v>260</v>
      </c>
      <c r="H5" s="21" t="s">
        <v>18</v>
      </c>
      <c r="I5" s="21"/>
      <c r="J5" s="21" t="str">
        <f>_xlfn.DISPIMG("ID_53293CF165A74DE8B7CBF157E111834D",1)</f>
        <v>=DISPIMG("ID_53293CF165A74DE8B7CBF157E111834D",1)</v>
      </c>
    </row>
    <row r="6" s="4" customFormat="1" ht="50" customHeight="1" spans="1:10">
      <c r="A6" s="19">
        <v>45663</v>
      </c>
      <c r="B6" s="20" t="s">
        <v>19</v>
      </c>
      <c r="C6" s="21" t="s">
        <v>20</v>
      </c>
      <c r="D6" s="20" t="s">
        <v>21</v>
      </c>
      <c r="E6" s="20" t="s">
        <v>22</v>
      </c>
      <c r="F6" s="20" t="s">
        <v>23</v>
      </c>
      <c r="G6" s="20">
        <v>207</v>
      </c>
      <c r="H6" s="21" t="s">
        <v>24</v>
      </c>
      <c r="I6" s="21"/>
      <c r="J6" s="21" t="str">
        <f>_xlfn.DISPIMG("ID_D9E1995F098748C5805C319A567E081B",1)</f>
        <v>=DISPIMG("ID_D9E1995F098748C5805C319A567E081B",1)</v>
      </c>
    </row>
    <row r="7" s="4" customFormat="1" ht="50" customHeight="1" spans="1:10">
      <c r="A7" s="19">
        <v>45707</v>
      </c>
      <c r="B7" s="20" t="s">
        <v>25</v>
      </c>
      <c r="C7" s="21" t="s">
        <v>26</v>
      </c>
      <c r="D7" s="20" t="s">
        <v>27</v>
      </c>
      <c r="E7" s="20">
        <v>50</v>
      </c>
      <c r="F7" s="20" t="s">
        <v>28</v>
      </c>
      <c r="G7" s="20">
        <v>10</v>
      </c>
      <c r="H7" s="21" t="s">
        <v>18</v>
      </c>
      <c r="I7" s="21"/>
      <c r="J7" s="21" t="str">
        <f>_xlfn.DISPIMG("ID_B6C69D53D84F4CD399764981571CAF03",1)</f>
        <v>=DISPIMG("ID_B6C69D53D84F4CD399764981571CAF03",1)</v>
      </c>
    </row>
    <row r="8" s="4" customFormat="1" ht="50" customHeight="1" spans="1:10">
      <c r="A8" s="19">
        <v>45721</v>
      </c>
      <c r="B8" s="20" t="s">
        <v>25</v>
      </c>
      <c r="C8" s="21" t="s">
        <v>29</v>
      </c>
      <c r="D8" s="20" t="s">
        <v>27</v>
      </c>
      <c r="E8" s="20">
        <v>100</v>
      </c>
      <c r="F8" s="20" t="s">
        <v>28</v>
      </c>
      <c r="G8" s="20">
        <v>20</v>
      </c>
      <c r="H8" s="21" t="s">
        <v>18</v>
      </c>
      <c r="I8" s="21"/>
      <c r="J8" s="21" t="str">
        <f>_xlfn.DISPIMG("ID_99A50BDD710B43A4AF10281AED1BAFC3",1)</f>
        <v>=DISPIMG("ID_99A50BDD710B43A4AF10281AED1BAFC3",1)</v>
      </c>
    </row>
    <row r="9" s="4" customFormat="1" ht="50" customHeight="1" spans="1:10">
      <c r="A9" s="19">
        <v>45768</v>
      </c>
      <c r="B9" s="20" t="s">
        <v>25</v>
      </c>
      <c r="C9" s="21" t="s">
        <v>30</v>
      </c>
      <c r="D9" s="20" t="s">
        <v>27</v>
      </c>
      <c r="E9" s="20" t="s">
        <v>31</v>
      </c>
      <c r="F9" s="20" t="s">
        <v>28</v>
      </c>
      <c r="G9" s="22">
        <v>10</v>
      </c>
      <c r="H9" s="21" t="s">
        <v>24</v>
      </c>
      <c r="I9" s="21"/>
      <c r="J9" s="21" t="str">
        <f>_xlfn.DISPIMG("ID_7B5722D0AFC047209471B2EBCB3C9753",1)</f>
        <v>=DISPIMG("ID_7B5722D0AFC047209471B2EBCB3C9753",1)</v>
      </c>
    </row>
    <row r="10" s="4" customFormat="1" ht="50" customHeight="1" spans="1:10">
      <c r="A10" s="19">
        <v>45798</v>
      </c>
      <c r="B10" s="20" t="s">
        <v>32</v>
      </c>
      <c r="C10" s="21" t="s">
        <v>33</v>
      </c>
      <c r="D10" s="20">
        <v>6.2</v>
      </c>
      <c r="E10" s="20" t="s">
        <v>34</v>
      </c>
      <c r="F10" s="20" t="s">
        <v>35</v>
      </c>
      <c r="G10" s="20">
        <v>60</v>
      </c>
      <c r="H10" s="21" t="s">
        <v>18</v>
      </c>
      <c r="I10" s="21"/>
      <c r="J10" s="21" t="str">
        <f>_xlfn.DISPIMG("ID_60371663C3A740838BAD6FF89F695652",1)</f>
        <v>=DISPIMG("ID_60371663C3A740838BAD6FF89F695652",1)</v>
      </c>
    </row>
    <row r="11" s="4" customFormat="1" ht="50" customHeight="1" spans="1:10">
      <c r="A11" s="19">
        <v>45800</v>
      </c>
      <c r="B11" s="20" t="s">
        <v>36</v>
      </c>
      <c r="C11" s="21" t="s">
        <v>37</v>
      </c>
      <c r="D11" s="20" t="s">
        <v>38</v>
      </c>
      <c r="E11" s="20">
        <v>140</v>
      </c>
      <c r="F11" s="20" t="s">
        <v>39</v>
      </c>
      <c r="G11" s="20">
        <v>112</v>
      </c>
      <c r="H11" s="21" t="s">
        <v>18</v>
      </c>
      <c r="I11" s="21"/>
      <c r="J11" s="21" t="str">
        <f>_xlfn.DISPIMG("ID_1BEC7EC8CC384FCE9275E2DFF834053D",1)</f>
        <v>=DISPIMG("ID_1BEC7EC8CC384FCE9275E2DFF834053D",1)</v>
      </c>
    </row>
    <row r="12" s="4" customFormat="1" ht="50" customHeight="1" spans="1:10">
      <c r="A12" s="19">
        <v>45803</v>
      </c>
      <c r="B12" s="20" t="s">
        <v>25</v>
      </c>
      <c r="C12" s="21" t="s">
        <v>26</v>
      </c>
      <c r="D12" s="20" t="s">
        <v>27</v>
      </c>
      <c r="E12" s="20">
        <v>50</v>
      </c>
      <c r="F12" s="20" t="s">
        <v>28</v>
      </c>
      <c r="G12" s="20">
        <v>10</v>
      </c>
      <c r="H12" s="21" t="s">
        <v>18</v>
      </c>
      <c r="I12" s="21"/>
      <c r="J12" s="21" t="str">
        <f>_xlfn.DISPIMG("ID_B6C69D53D84F4CD399764981571CAF03",1)</f>
        <v>=DISPIMG("ID_B6C69D53D84F4CD399764981571CAF03",1)</v>
      </c>
    </row>
    <row r="13" s="4" customFormat="1" ht="50" customHeight="1" spans="1:10">
      <c r="A13" s="19">
        <v>45804</v>
      </c>
      <c r="B13" s="20" t="s">
        <v>36</v>
      </c>
      <c r="C13" s="21" t="s">
        <v>40</v>
      </c>
      <c r="D13" s="20" t="s">
        <v>27</v>
      </c>
      <c r="E13" s="20" t="s">
        <v>41</v>
      </c>
      <c r="F13" s="20" t="s">
        <v>39</v>
      </c>
      <c r="G13" s="20">
        <v>32</v>
      </c>
      <c r="H13" s="21" t="s">
        <v>18</v>
      </c>
      <c r="I13" s="21"/>
      <c r="J13" s="21" t="str">
        <f>_xlfn.DISPIMG("ID_4573904200FA44D7B09BC28B9DEC2C52",1)</f>
        <v>=DISPIMG("ID_4573904200FA44D7B09BC28B9DEC2C52",1)</v>
      </c>
    </row>
    <row r="14" s="4" customFormat="1" ht="50" customHeight="1" spans="1:10">
      <c r="A14" s="19">
        <v>45819</v>
      </c>
      <c r="B14" s="20" t="s">
        <v>42</v>
      </c>
      <c r="C14" s="21" t="s">
        <v>43</v>
      </c>
      <c r="D14" s="20" t="s">
        <v>27</v>
      </c>
      <c r="E14" s="20" t="s">
        <v>44</v>
      </c>
      <c r="F14" s="20" t="s">
        <v>28</v>
      </c>
      <c r="G14" s="20">
        <v>30</v>
      </c>
      <c r="H14" s="21" t="s">
        <v>24</v>
      </c>
      <c r="I14" s="21"/>
      <c r="J14" s="21" t="str">
        <f t="shared" ref="J14:J16" si="0">_xlfn.DISPIMG("ID_8CC6C9A314DB4F05918AE771BE5FA0F8",1)</f>
        <v>=DISPIMG("ID_8CC6C9A314DB4F05918AE771BE5FA0F8",1)</v>
      </c>
    </row>
    <row r="15" s="4" customFormat="1" ht="50" customHeight="1" spans="1:10">
      <c r="A15" s="19">
        <v>45820</v>
      </c>
      <c r="B15" s="20" t="s">
        <v>42</v>
      </c>
      <c r="C15" s="21" t="s">
        <v>43</v>
      </c>
      <c r="D15" s="20" t="s">
        <v>27</v>
      </c>
      <c r="E15" s="20" t="s">
        <v>45</v>
      </c>
      <c r="F15" s="20" t="s">
        <v>28</v>
      </c>
      <c r="G15" s="20">
        <v>74</v>
      </c>
      <c r="H15" s="21" t="s">
        <v>24</v>
      </c>
      <c r="I15" s="21"/>
      <c r="J15" s="21" t="str">
        <f t="shared" si="0"/>
        <v>=DISPIMG("ID_8CC6C9A314DB4F05918AE771BE5FA0F8",1)</v>
      </c>
    </row>
    <row r="16" ht="47" customHeight="1" spans="1:10">
      <c r="A16" s="19">
        <v>45823</v>
      </c>
      <c r="B16" s="20" t="s">
        <v>42</v>
      </c>
      <c r="C16" s="21" t="s">
        <v>43</v>
      </c>
      <c r="D16" s="20" t="s">
        <v>27</v>
      </c>
      <c r="E16" s="20" t="s">
        <v>46</v>
      </c>
      <c r="F16" s="20" t="s">
        <v>28</v>
      </c>
      <c r="G16" s="20">
        <v>20</v>
      </c>
      <c r="H16" s="21" t="s">
        <v>24</v>
      </c>
      <c r="I16" s="21"/>
      <c r="J16" s="21" t="str">
        <f t="shared" si="0"/>
        <v>=DISPIMG("ID_8CC6C9A314DB4F05918AE771BE5FA0F8",1)</v>
      </c>
    </row>
    <row r="17" spans="7:7">
      <c r="G17" s="5">
        <f>SUM(G5:G16)</f>
        <v>845</v>
      </c>
    </row>
  </sheetData>
  <mergeCells count="3">
    <mergeCell ref="A1:G1"/>
    <mergeCell ref="A2:J2"/>
    <mergeCell ref="G3:J3"/>
  </mergeCells>
  <pageMargins left="0.751388888888889" right="0.751388888888889" top="0.60625" bottom="0.0152777777777778" header="0.5" footer="0.5"/>
  <pageSetup paperSize="9" scale="56" orientation="portrait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心理站账单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x。</cp:lastModifiedBy>
  <dcterms:created xsi:type="dcterms:W3CDTF">2022-02-08T09:10:00Z</dcterms:created>
  <dcterms:modified xsi:type="dcterms:W3CDTF">2025-07-04T09:57:17Z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1B296C6010B64C93BF8C699E282C52AA_13</vt:lpwstr>
  </property>
  <property fmtid="{D5CDD505-2E9C-101B-9397-08002B2CF9AE}" pid="3" name="KSOProductBuildVer">
    <vt:lpwstr>2052-12.1.0.21915</vt:lpwstr>
  </property>
</Properties>
</file>