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Sheet1!$A$1:$J$66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<sst xmlns="http://schemas.openxmlformats.org/spreadsheetml/2006/main" count="295" uniqueCount="144">
  <si>
    <t>骏成2025年6月份流水清单</t>
  </si>
  <si>
    <t>日期</t>
  </si>
  <si>
    <t>配件名称</t>
  </si>
  <si>
    <t>型号</t>
  </si>
  <si>
    <t>单位</t>
  </si>
  <si>
    <t>数量</t>
  </si>
  <si>
    <t>单价(元)</t>
  </si>
  <si>
    <t>金额(元)</t>
  </si>
  <si>
    <t>小计</t>
  </si>
  <si>
    <t>车号</t>
  </si>
  <si>
    <t>领料人</t>
  </si>
  <si>
    <t>2025.6.04</t>
  </si>
  <si>
    <t>机动阀</t>
  </si>
  <si>
    <t>天锦</t>
  </si>
  <si>
    <t>个</t>
  </si>
  <si>
    <t>1</t>
  </si>
  <si>
    <t>37#</t>
  </si>
  <si>
    <t>龙俊臣</t>
  </si>
  <si>
    <t>柴油杯</t>
  </si>
  <si>
    <t>雨刷片</t>
  </si>
  <si>
    <t>根</t>
  </si>
  <si>
    <t>2</t>
  </si>
  <si>
    <t>141#</t>
  </si>
  <si>
    <t>胡海杰</t>
  </si>
  <si>
    <t>雨刷杆</t>
  </si>
  <si>
    <t>2025.6.05</t>
  </si>
  <si>
    <t>气压感应头</t>
  </si>
  <si>
    <t>792C 天锦</t>
  </si>
  <si>
    <t>97#</t>
  </si>
  <si>
    <t>何纯勇</t>
  </si>
  <si>
    <t>压力传感器</t>
  </si>
  <si>
    <t>手刹开关</t>
  </si>
  <si>
    <t>792A</t>
  </si>
  <si>
    <t>51#</t>
  </si>
  <si>
    <t>李青松</t>
  </si>
  <si>
    <t>减载阀</t>
  </si>
  <si>
    <t>2025.6.07</t>
  </si>
  <si>
    <t>尿素盖</t>
  </si>
  <si>
    <t>152#</t>
  </si>
  <si>
    <t>杨庆胜</t>
  </si>
  <si>
    <t>继电器</t>
  </si>
  <si>
    <t>2025.6.09</t>
  </si>
  <si>
    <t>分配阀气管</t>
  </si>
  <si>
    <t>4</t>
  </si>
  <si>
    <t>178#</t>
  </si>
  <si>
    <t>李少勇</t>
  </si>
  <si>
    <t>分配阀接头</t>
  </si>
  <si>
    <t>闪光器</t>
  </si>
  <si>
    <t>149#</t>
  </si>
  <si>
    <t>何鲁辉</t>
  </si>
  <si>
    <t>雨刷继电器</t>
  </si>
  <si>
    <t>2025.6.12</t>
  </si>
  <si>
    <t>主三齿</t>
  </si>
  <si>
    <t>89#</t>
  </si>
  <si>
    <t>何明明</t>
  </si>
  <si>
    <t>主六齿</t>
  </si>
  <si>
    <t>同步器总成</t>
  </si>
  <si>
    <t>3/4</t>
  </si>
  <si>
    <t>套</t>
  </si>
  <si>
    <t>5/6</t>
  </si>
  <si>
    <t>前后油封</t>
  </si>
  <si>
    <t>一轴滚针轴承</t>
  </si>
  <si>
    <t>一轴螺帽</t>
  </si>
  <si>
    <t>三齿滚针轴承</t>
  </si>
  <si>
    <t>离合器片</t>
  </si>
  <si>
    <t>395</t>
  </si>
  <si>
    <t>块</t>
  </si>
  <si>
    <t>拔叉</t>
  </si>
  <si>
    <t>拔叉轴</t>
  </si>
  <si>
    <t>分离轴承及座</t>
  </si>
  <si>
    <t>2026.6.13</t>
  </si>
  <si>
    <t>电磁电源开关</t>
  </si>
  <si>
    <t>53#</t>
  </si>
  <si>
    <t>李青华</t>
  </si>
  <si>
    <t>玻璃摇把</t>
  </si>
  <si>
    <t>翘板开关</t>
  </si>
  <si>
    <t>倒档开关</t>
  </si>
  <si>
    <t>56#</t>
  </si>
  <si>
    <t>谢波</t>
  </si>
  <si>
    <t>刹车管</t>
  </si>
  <si>
    <t>大水箱</t>
  </si>
  <si>
    <t>81#</t>
  </si>
  <si>
    <t>王宏</t>
  </si>
  <si>
    <t>付水箱</t>
  </si>
  <si>
    <t>水温传感器</t>
  </si>
  <si>
    <t>气喇叭</t>
  </si>
  <si>
    <t>75#</t>
  </si>
  <si>
    <t>邓奕欣</t>
  </si>
  <si>
    <t>喇叭继电器</t>
  </si>
  <si>
    <t>2026.6.16</t>
  </si>
  <si>
    <t>前刹分泵</t>
  </si>
  <si>
    <t>99#</t>
  </si>
  <si>
    <t>邓传统</t>
  </si>
  <si>
    <t>调整臂</t>
  </si>
  <si>
    <t>2026.6.17</t>
  </si>
  <si>
    <t>98#</t>
  </si>
  <si>
    <t>邓小红</t>
  </si>
  <si>
    <t>前调正臂</t>
  </si>
  <si>
    <t>2026.6.18</t>
  </si>
  <si>
    <t>机油杯</t>
  </si>
  <si>
    <t>3349</t>
  </si>
  <si>
    <t>71#</t>
  </si>
  <si>
    <t>付卫波</t>
  </si>
  <si>
    <t>空滤</t>
  </si>
  <si>
    <t>2342</t>
  </si>
  <si>
    <t>大灯泡</t>
  </si>
  <si>
    <t>24VH</t>
  </si>
  <si>
    <t>2025.6.18</t>
  </si>
  <si>
    <t>变速垫</t>
  </si>
  <si>
    <t>天锦6S750</t>
  </si>
  <si>
    <t>付</t>
  </si>
  <si>
    <t>同步滑块</t>
  </si>
  <si>
    <t>包</t>
  </si>
  <si>
    <t>3</t>
  </si>
  <si>
    <t>后主钢板</t>
  </si>
  <si>
    <t>组</t>
  </si>
  <si>
    <t>骑马卡</t>
  </si>
  <si>
    <t>端盖</t>
  </si>
  <si>
    <t>2026.6.23</t>
  </si>
  <si>
    <t>16015</t>
  </si>
  <si>
    <t>李向楚</t>
  </si>
  <si>
    <t>2025.6.23</t>
  </si>
  <si>
    <t>电喇叭</t>
  </si>
  <si>
    <t>二汽 24V</t>
  </si>
  <si>
    <t>100#</t>
  </si>
  <si>
    <t>首小清</t>
  </si>
  <si>
    <t>喇叭插头</t>
  </si>
  <si>
    <t>2025.6.25</t>
  </si>
  <si>
    <t>前左挡泥板</t>
  </si>
  <si>
    <t>驾驶室挡泥板</t>
  </si>
  <si>
    <t>门边眉</t>
  </si>
  <si>
    <t>升降继电器</t>
  </si>
  <si>
    <t>2025.6.27</t>
  </si>
  <si>
    <t>手油泵总成</t>
  </si>
  <si>
    <t>90#</t>
  </si>
  <si>
    <t>黄存飞</t>
  </si>
  <si>
    <t>油水感应头</t>
  </si>
  <si>
    <t>气门弹簧</t>
  </si>
  <si>
    <t>天锦1SDE</t>
  </si>
  <si>
    <t>88#</t>
  </si>
  <si>
    <t>何明亮</t>
  </si>
  <si>
    <t>气门室介垫</t>
  </si>
  <si>
    <t>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</si>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</sst>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tabSelected="1" topLeftCell="A44" workbookViewId="0">
      <selection activeCell="G67" sqref="G67"/>
    </sheetView>
  </sheetViews>
  <sheetFormatPr defaultColWidth="9" defaultRowHeight="26" customHeight="1"/>
  <cols>
    <col min="1" max="1" width="12.625" style="1" customWidth="1"/>
    <col min="2" max="2" width="19.625" style="3" customWidth="1"/>
    <col min="3" max="3" width="10.125" style="1" customWidth="1"/>
    <col min="4" max="4" width="5.5" style="4" customWidth="1"/>
    <col min="5" max="5" width="5.5" style="1" customWidth="1"/>
    <col min="6" max="6" width="8.75" style="4" customWidth="1"/>
    <col min="7" max="7" width="8.875" style="1" customWidth="1"/>
    <col min="8" max="8" width="10.375" style="1" customWidth="1"/>
    <col min="9" max="9" width="5.5" style="1" customWidth="1"/>
    <col min="10" max="10" width="10.625" style="1" customWidth="1"/>
    <col min="11" max="12" width="9" style="1"/>
    <col min="13" max="13" width="9" style="5"/>
    <col min="14" max="16384" width="9" style="1"/>
  </cols>
  <sheetData>
    <row r="1" s="1" customFormat="1" ht="35" customHeight="1" spans="1:13">
      <c r="A1" s="6" t="s">
        <v>0</v>
      </c>
      <c r="B1" s="7"/>
      <c r="C1" s="6"/>
      <c r="D1" s="4"/>
      <c r="E1" s="6"/>
      <c r="F1" s="6"/>
      <c r="G1" s="6"/>
      <c r="H1" s="6"/>
      <c r="I1" s="6"/>
      <c r="J1" s="6"/>
      <c r="M1" s="5"/>
    </row>
    <row r="2" s="1" customFormat="1" ht="20" customHeight="1" spans="1:13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M2" s="5"/>
    </row>
    <row r="3" s="2" customFormat="1" ht="20" customHeight="1" spans="1:13">
      <c r="A3" s="10" t="s">
        <v>11</v>
      </c>
      <c r="B3" s="11" t="s">
        <v>12</v>
      </c>
      <c r="C3" s="11" t="s">
        <v>13</v>
      </c>
      <c r="D3" s="11" t="s">
        <v>14</v>
      </c>
      <c r="E3" s="12" t="s">
        <v>15</v>
      </c>
      <c r="F3" s="13">
        <v>428</v>
      </c>
      <c r="G3" s="12">
        <f>E3*F3</f>
        <v>428</v>
      </c>
      <c r="H3" s="14">
        <f>G3+G4</f>
        <v>613</v>
      </c>
      <c r="I3" s="10" t="s">
        <v>16</v>
      </c>
      <c r="J3" s="10" t="s">
        <v>17</v>
      </c>
      <c r="M3" s="19"/>
    </row>
    <row r="4" s="2" customFormat="1" ht="20" customHeight="1" spans="1:13">
      <c r="A4" s="15"/>
      <c r="B4" s="11" t="s">
        <v>18</v>
      </c>
      <c r="C4" s="11"/>
      <c r="D4" s="11" t="s">
        <v>14</v>
      </c>
      <c r="E4" s="12" t="s">
        <v>15</v>
      </c>
      <c r="F4" s="13">
        <v>185</v>
      </c>
      <c r="G4" s="12">
        <f t="shared" ref="G4:G35" si="0">E4*F4</f>
        <v>185</v>
      </c>
      <c r="H4" s="16"/>
      <c r="I4" s="15"/>
      <c r="J4" s="15"/>
      <c r="K4" s="2"/>
      <c r="M4" s="19"/>
    </row>
    <row r="5" s="2" customFormat="1" ht="20" customHeight="1" spans="1:13">
      <c r="A5" s="10" t="s">
        <v>11</v>
      </c>
      <c r="B5" s="11" t="s">
        <v>19</v>
      </c>
      <c r="C5" s="11"/>
      <c r="D5" s="11" t="s">
        <v>20</v>
      </c>
      <c r="E5" s="12" t="s">
        <v>21</v>
      </c>
      <c r="F5" s="13">
        <v>33</v>
      </c>
      <c r="G5" s="12">
        <f t="shared" si="0"/>
        <v>66</v>
      </c>
      <c r="H5" s="14">
        <f>G5+G6</f>
        <v>132</v>
      </c>
      <c r="I5" s="10" t="s">
        <v>22</v>
      </c>
      <c r="J5" s="10" t="s">
        <v>23</v>
      </c>
      <c r="M5" s="19"/>
    </row>
    <row r="6" s="2" customFormat="1" ht="20" customHeight="1" spans="1:13">
      <c r="A6" s="15"/>
      <c r="B6" s="11" t="s">
        <v>24</v>
      </c>
      <c r="C6" s="11"/>
      <c r="D6" s="11" t="s">
        <v>20</v>
      </c>
      <c r="E6" s="12" t="s">
        <v>21</v>
      </c>
      <c r="F6" s="13">
        <v>33</v>
      </c>
      <c r="G6" s="12">
        <f t="shared" si="0"/>
        <v>66</v>
      </c>
      <c r="H6" s="16"/>
      <c r="I6" s="15"/>
      <c r="J6" s="15"/>
      <c r="M6" s="19"/>
    </row>
    <row r="7" s="2" customFormat="1" ht="20" customHeight="1" spans="1:13">
      <c r="A7" s="10" t="s">
        <v>25</v>
      </c>
      <c r="B7" s="11" t="s">
        <v>26</v>
      </c>
      <c r="C7" s="11" t="s">
        <v>27</v>
      </c>
      <c r="D7" s="11" t="s">
        <v>14</v>
      </c>
      <c r="E7" s="12" t="s">
        <v>15</v>
      </c>
      <c r="F7" s="13">
        <v>147</v>
      </c>
      <c r="G7" s="12">
        <f t="shared" si="0"/>
        <v>147</v>
      </c>
      <c r="H7" s="14">
        <f>G7+G8</f>
        <v>428</v>
      </c>
      <c r="I7" s="10" t="s">
        <v>28</v>
      </c>
      <c r="J7" s="10" t="s">
        <v>29</v>
      </c>
      <c r="M7" s="19"/>
    </row>
    <row r="8" s="2" customFormat="1" ht="20" customHeight="1" spans="1:13">
      <c r="A8" s="15"/>
      <c r="B8" s="11" t="s">
        <v>30</v>
      </c>
      <c r="C8" s="11"/>
      <c r="D8" s="11" t="s">
        <v>14</v>
      </c>
      <c r="E8" s="12" t="s">
        <v>15</v>
      </c>
      <c r="F8" s="13">
        <v>281</v>
      </c>
      <c r="G8" s="12">
        <f t="shared" si="0"/>
        <v>281</v>
      </c>
      <c r="H8" s="16"/>
      <c r="I8" s="15"/>
      <c r="J8" s="15"/>
      <c r="M8" s="19"/>
    </row>
    <row r="9" s="2" customFormat="1" ht="20" customHeight="1" spans="1:13">
      <c r="A9" s="10" t="s">
        <v>25</v>
      </c>
      <c r="B9" s="11" t="s">
        <v>31</v>
      </c>
      <c r="C9" s="11" t="s">
        <v>32</v>
      </c>
      <c r="D9" s="11" t="s">
        <v>14</v>
      </c>
      <c r="E9" s="12" t="s">
        <v>15</v>
      </c>
      <c r="F9" s="13">
        <v>247</v>
      </c>
      <c r="G9" s="12">
        <f t="shared" si="0"/>
        <v>247</v>
      </c>
      <c r="H9" s="14">
        <f>G9+G10</f>
        <v>813</v>
      </c>
      <c r="I9" s="10" t="s">
        <v>33</v>
      </c>
      <c r="J9" s="10" t="s">
        <v>34</v>
      </c>
      <c r="M9" s="19"/>
    </row>
    <row r="10" s="2" customFormat="1" ht="20" customHeight="1" spans="1:13">
      <c r="A10" s="15"/>
      <c r="B10" s="11" t="s">
        <v>35</v>
      </c>
      <c r="C10" s="11"/>
      <c r="D10" s="11" t="s">
        <v>14</v>
      </c>
      <c r="E10" s="12" t="s">
        <v>15</v>
      </c>
      <c r="F10" s="13">
        <v>566</v>
      </c>
      <c r="G10" s="12">
        <f t="shared" si="0"/>
        <v>566</v>
      </c>
      <c r="H10" s="16"/>
      <c r="I10" s="15"/>
      <c r="J10" s="15"/>
      <c r="M10" s="19"/>
    </row>
    <row r="11" s="2" customFormat="1" ht="20" customHeight="1" spans="1:13">
      <c r="A11" s="10" t="s">
        <v>36</v>
      </c>
      <c r="B11" s="11" t="s">
        <v>37</v>
      </c>
      <c r="C11" s="11"/>
      <c r="D11" s="11" t="s">
        <v>14</v>
      </c>
      <c r="E11" s="12" t="s">
        <v>15</v>
      </c>
      <c r="F11" s="13">
        <v>81</v>
      </c>
      <c r="G11" s="12">
        <f t="shared" si="0"/>
        <v>81</v>
      </c>
      <c r="H11" s="14">
        <f>G11+G12</f>
        <v>173</v>
      </c>
      <c r="I11" s="10" t="s">
        <v>38</v>
      </c>
      <c r="J11" s="10" t="s">
        <v>39</v>
      </c>
      <c r="M11" s="19"/>
    </row>
    <row r="12" s="2" customFormat="1" ht="20" customHeight="1" spans="1:13">
      <c r="A12" s="15"/>
      <c r="B12" s="11" t="s">
        <v>40</v>
      </c>
      <c r="C12" s="11"/>
      <c r="D12" s="11" t="s">
        <v>14</v>
      </c>
      <c r="E12" s="12" t="s">
        <v>21</v>
      </c>
      <c r="F12" s="13">
        <v>46</v>
      </c>
      <c r="G12" s="12">
        <f t="shared" si="0"/>
        <v>92</v>
      </c>
      <c r="H12" s="16"/>
      <c r="I12" s="15"/>
      <c r="J12" s="15"/>
      <c r="M12" s="19"/>
    </row>
    <row r="13" s="2" customFormat="1" ht="20" customHeight="1" spans="1:13">
      <c r="A13" s="10" t="s">
        <v>41</v>
      </c>
      <c r="B13" s="11" t="s">
        <v>42</v>
      </c>
      <c r="C13" s="11"/>
      <c r="D13" s="11" t="s">
        <v>20</v>
      </c>
      <c r="E13" s="12" t="s">
        <v>43</v>
      </c>
      <c r="F13" s="13">
        <v>143</v>
      </c>
      <c r="G13" s="12">
        <f t="shared" si="0"/>
        <v>572</v>
      </c>
      <c r="H13" s="14">
        <f>G13+G14</f>
        <v>764</v>
      </c>
      <c r="I13" s="10" t="s">
        <v>44</v>
      </c>
      <c r="J13" s="10" t="s">
        <v>45</v>
      </c>
      <c r="M13" s="19"/>
    </row>
    <row r="14" s="2" customFormat="1" ht="20" customHeight="1" spans="1:13">
      <c r="A14" s="15"/>
      <c r="B14" s="11" t="s">
        <v>46</v>
      </c>
      <c r="C14" s="11"/>
      <c r="D14" s="11" t="s">
        <v>14</v>
      </c>
      <c r="E14" s="12" t="s">
        <v>43</v>
      </c>
      <c r="F14" s="13">
        <v>48</v>
      </c>
      <c r="G14" s="12">
        <f t="shared" si="0"/>
        <v>192</v>
      </c>
      <c r="H14" s="16"/>
      <c r="I14" s="15"/>
      <c r="J14" s="15"/>
      <c r="M14" s="19"/>
    </row>
    <row r="15" s="2" customFormat="1" ht="20" customHeight="1" spans="1:13">
      <c r="A15" s="10" t="s">
        <v>41</v>
      </c>
      <c r="B15" s="11" t="s">
        <v>47</v>
      </c>
      <c r="C15" s="11"/>
      <c r="D15" s="11" t="s">
        <v>14</v>
      </c>
      <c r="E15" s="12" t="s">
        <v>15</v>
      </c>
      <c r="F15" s="13">
        <v>62</v>
      </c>
      <c r="G15" s="12">
        <f t="shared" si="0"/>
        <v>62</v>
      </c>
      <c r="H15" s="14">
        <f>G15+G16</f>
        <v>267</v>
      </c>
      <c r="I15" s="10" t="s">
        <v>48</v>
      </c>
      <c r="J15" s="10" t="s">
        <v>49</v>
      </c>
      <c r="M15" s="19"/>
    </row>
    <row r="16" s="2" customFormat="1" ht="20" customHeight="1" spans="1:13">
      <c r="A16" s="15"/>
      <c r="B16" s="11" t="s">
        <v>50</v>
      </c>
      <c r="C16" s="11"/>
      <c r="D16" s="11" t="s">
        <v>14</v>
      </c>
      <c r="E16" s="12" t="s">
        <v>15</v>
      </c>
      <c r="F16" s="13">
        <v>205</v>
      </c>
      <c r="G16" s="12">
        <f t="shared" si="0"/>
        <v>205</v>
      </c>
      <c r="H16" s="16"/>
      <c r="I16" s="15"/>
      <c r="J16" s="15"/>
      <c r="M16" s="19"/>
    </row>
    <row r="17" s="2" customFormat="1" ht="20" customHeight="1" spans="1:13">
      <c r="A17" s="11" t="s">
        <v>51</v>
      </c>
      <c r="B17" s="11" t="s">
        <v>52</v>
      </c>
      <c r="C17" s="11" t="s">
        <v>13</v>
      </c>
      <c r="D17" s="11" t="s">
        <v>14</v>
      </c>
      <c r="E17" s="12" t="s">
        <v>15</v>
      </c>
      <c r="F17" s="13">
        <v>532</v>
      </c>
      <c r="G17" s="12">
        <f t="shared" si="0"/>
        <v>532</v>
      </c>
      <c r="H17" s="14">
        <f>G17+G18+G19+G20+G21+G22+G23+G24+G25+G26+G27+G28</f>
        <v>4446</v>
      </c>
      <c r="I17" s="10" t="s">
        <v>53</v>
      </c>
      <c r="J17" s="10" t="s">
        <v>54</v>
      </c>
      <c r="M17" s="19"/>
    </row>
    <row r="18" s="2" customFormat="1" ht="20" customHeight="1" spans="1:13">
      <c r="A18" s="11"/>
      <c r="B18" s="11" t="s">
        <v>55</v>
      </c>
      <c r="C18" s="11" t="s">
        <v>13</v>
      </c>
      <c r="D18" s="11" t="s">
        <v>14</v>
      </c>
      <c r="E18" s="12" t="s">
        <v>15</v>
      </c>
      <c r="F18" s="13">
        <v>556</v>
      </c>
      <c r="G18" s="12">
        <f t="shared" si="0"/>
        <v>556</v>
      </c>
      <c r="H18" s="17"/>
      <c r="I18" s="18"/>
      <c r="J18" s="18"/>
      <c r="M18" s="19"/>
    </row>
    <row r="19" s="2" customFormat="1" ht="20" customHeight="1" spans="1:13">
      <c r="A19" s="11"/>
      <c r="B19" s="11" t="s">
        <v>56</v>
      </c>
      <c r="C19" s="11" t="s">
        <v>57</v>
      </c>
      <c r="D19" s="11" t="s">
        <v>58</v>
      </c>
      <c r="E19" s="12" t="s">
        <v>15</v>
      </c>
      <c r="F19" s="13">
        <v>1121</v>
      </c>
      <c r="G19" s="12">
        <f t="shared" si="0"/>
        <v>1121</v>
      </c>
      <c r="H19" s="17"/>
      <c r="I19" s="18"/>
      <c r="J19" s="18"/>
      <c r="M19" s="19"/>
    </row>
    <row r="20" s="2" customFormat="1" ht="20" customHeight="1" spans="1:13">
      <c r="A20" s="11"/>
      <c r="B20" s="11" t="s">
        <v>56</v>
      </c>
      <c r="C20" s="11" t="s">
        <v>59</v>
      </c>
      <c r="D20" s="11" t="s">
        <v>58</v>
      </c>
      <c r="E20" s="12" t="s">
        <v>15</v>
      </c>
      <c r="F20" s="13">
        <v>1093</v>
      </c>
      <c r="G20" s="12">
        <f t="shared" si="0"/>
        <v>1093</v>
      </c>
      <c r="H20" s="17"/>
      <c r="I20" s="18"/>
      <c r="J20" s="18"/>
      <c r="M20" s="19"/>
    </row>
    <row r="21" s="2" customFormat="1" ht="20" customHeight="1" spans="1:13">
      <c r="A21" s="11"/>
      <c r="B21" s="11" t="s">
        <v>60</v>
      </c>
      <c r="C21" s="11"/>
      <c r="D21" s="11" t="s">
        <v>14</v>
      </c>
      <c r="E21" s="12" t="s">
        <v>21</v>
      </c>
      <c r="F21" s="13">
        <v>33</v>
      </c>
      <c r="G21" s="12">
        <f t="shared" si="0"/>
        <v>66</v>
      </c>
      <c r="H21" s="17"/>
      <c r="I21" s="18"/>
      <c r="J21" s="18"/>
      <c r="M21" s="19"/>
    </row>
    <row r="22" s="2" customFormat="1" ht="20" customHeight="1" spans="1:13">
      <c r="A22" s="11"/>
      <c r="B22" s="11" t="s">
        <v>61</v>
      </c>
      <c r="C22" s="11"/>
      <c r="D22" s="11" t="s">
        <v>58</v>
      </c>
      <c r="E22" s="12" t="s">
        <v>15</v>
      </c>
      <c r="F22" s="13">
        <v>61</v>
      </c>
      <c r="G22" s="12">
        <f t="shared" si="0"/>
        <v>61</v>
      </c>
      <c r="H22" s="17"/>
      <c r="I22" s="18"/>
      <c r="J22" s="18"/>
      <c r="M22" s="19"/>
    </row>
    <row r="23" s="2" customFormat="1" ht="20" customHeight="1" spans="1:13">
      <c r="A23" s="11"/>
      <c r="B23" s="11" t="s">
        <v>62</v>
      </c>
      <c r="C23" s="11"/>
      <c r="D23" s="11" t="s">
        <v>58</v>
      </c>
      <c r="E23" s="12" t="s">
        <v>15</v>
      </c>
      <c r="F23" s="13">
        <v>33</v>
      </c>
      <c r="G23" s="12">
        <f t="shared" si="0"/>
        <v>33</v>
      </c>
      <c r="H23" s="17"/>
      <c r="I23" s="18"/>
      <c r="J23" s="18"/>
      <c r="M23" s="19"/>
    </row>
    <row r="24" s="2" customFormat="1" ht="20" customHeight="1" spans="1:13">
      <c r="A24" s="11"/>
      <c r="B24" s="11" t="s">
        <v>63</v>
      </c>
      <c r="C24" s="11"/>
      <c r="D24" s="11" t="s">
        <v>58</v>
      </c>
      <c r="E24" s="12" t="s">
        <v>15</v>
      </c>
      <c r="F24" s="13">
        <v>171</v>
      </c>
      <c r="G24" s="12">
        <f t="shared" si="0"/>
        <v>171</v>
      </c>
      <c r="H24" s="17"/>
      <c r="I24" s="18"/>
      <c r="J24" s="18"/>
      <c r="M24" s="19"/>
    </row>
    <row r="25" s="2" customFormat="1" ht="20" customHeight="1" spans="1:13">
      <c r="A25" s="11"/>
      <c r="B25" s="11" t="s">
        <v>64</v>
      </c>
      <c r="C25" s="11" t="s">
        <v>65</v>
      </c>
      <c r="D25" s="11" t="s">
        <v>66</v>
      </c>
      <c r="E25" s="12" t="s">
        <v>15</v>
      </c>
      <c r="F25" s="13">
        <v>437</v>
      </c>
      <c r="G25" s="12">
        <f t="shared" si="0"/>
        <v>437</v>
      </c>
      <c r="H25" s="17"/>
      <c r="I25" s="18"/>
      <c r="J25" s="18"/>
      <c r="M25" s="19"/>
    </row>
    <row r="26" s="2" customFormat="1" ht="20" customHeight="1" spans="1:13">
      <c r="A26" s="11"/>
      <c r="B26" s="11" t="s">
        <v>67</v>
      </c>
      <c r="C26" s="11"/>
      <c r="D26" s="11" t="s">
        <v>14</v>
      </c>
      <c r="E26" s="12" t="s">
        <v>15</v>
      </c>
      <c r="F26" s="13">
        <v>62</v>
      </c>
      <c r="G26" s="12">
        <f t="shared" si="0"/>
        <v>62</v>
      </c>
      <c r="H26" s="17"/>
      <c r="I26" s="18"/>
      <c r="J26" s="18"/>
      <c r="M26" s="19"/>
    </row>
    <row r="27" s="2" customFormat="1" ht="20" customHeight="1" spans="1:13">
      <c r="A27" s="11"/>
      <c r="B27" s="12" t="s">
        <v>68</v>
      </c>
      <c r="C27" s="11"/>
      <c r="D27" s="11" t="s">
        <v>20</v>
      </c>
      <c r="E27" s="12" t="s">
        <v>15</v>
      </c>
      <c r="F27" s="13">
        <v>100</v>
      </c>
      <c r="G27" s="12">
        <f t="shared" si="0"/>
        <v>100</v>
      </c>
      <c r="H27" s="17"/>
      <c r="I27" s="18"/>
      <c r="J27" s="18"/>
      <c r="M27" s="19"/>
    </row>
    <row r="28" s="2" customFormat="1" ht="20" customHeight="1" spans="1:13">
      <c r="A28" s="11"/>
      <c r="B28" s="11" t="s">
        <v>69</v>
      </c>
      <c r="C28" s="11"/>
      <c r="D28" s="11" t="s">
        <v>58</v>
      </c>
      <c r="E28" s="12" t="s">
        <v>15</v>
      </c>
      <c r="F28" s="13">
        <v>214</v>
      </c>
      <c r="G28" s="12">
        <f t="shared" si="0"/>
        <v>214</v>
      </c>
      <c r="H28" s="16"/>
      <c r="I28" s="15"/>
      <c r="J28" s="15"/>
      <c r="M28" s="19"/>
    </row>
    <row r="29" s="2" customFormat="1" ht="20" customHeight="1" spans="1:13">
      <c r="A29" s="10" t="s">
        <v>70</v>
      </c>
      <c r="B29" s="11" t="s">
        <v>71</v>
      </c>
      <c r="C29" s="11" t="s">
        <v>13</v>
      </c>
      <c r="D29" s="11" t="s">
        <v>14</v>
      </c>
      <c r="E29" s="12" t="s">
        <v>15</v>
      </c>
      <c r="F29" s="13">
        <v>150</v>
      </c>
      <c r="G29" s="12">
        <f t="shared" si="0"/>
        <v>150</v>
      </c>
      <c r="H29" s="14">
        <f>G29+G30+G31+G32</f>
        <v>560</v>
      </c>
      <c r="I29" s="10" t="s">
        <v>72</v>
      </c>
      <c r="J29" s="10" t="s">
        <v>73</v>
      </c>
      <c r="M29" s="19"/>
    </row>
    <row r="30" s="2" customFormat="1" ht="20" customHeight="1" spans="1:13">
      <c r="A30" s="18"/>
      <c r="B30" s="11" t="s">
        <v>74</v>
      </c>
      <c r="C30" s="11"/>
      <c r="D30" s="11" t="s">
        <v>14</v>
      </c>
      <c r="E30" s="12" t="s">
        <v>21</v>
      </c>
      <c r="F30" s="13">
        <v>24</v>
      </c>
      <c r="G30" s="12">
        <f t="shared" si="0"/>
        <v>48</v>
      </c>
      <c r="H30" s="17"/>
      <c r="I30" s="18"/>
      <c r="J30" s="18"/>
      <c r="M30" s="19"/>
    </row>
    <row r="31" s="2" customFormat="1" ht="20" customHeight="1" spans="1:13">
      <c r="A31" s="18"/>
      <c r="B31" s="11" t="s">
        <v>75</v>
      </c>
      <c r="C31" s="11"/>
      <c r="D31" s="11" t="s">
        <v>14</v>
      </c>
      <c r="E31" s="12" t="s">
        <v>21</v>
      </c>
      <c r="F31" s="13">
        <v>48</v>
      </c>
      <c r="G31" s="12">
        <f t="shared" si="0"/>
        <v>96</v>
      </c>
      <c r="H31" s="17"/>
      <c r="I31" s="18"/>
      <c r="J31" s="18"/>
      <c r="M31" s="19"/>
    </row>
    <row r="32" s="2" customFormat="1" ht="20" customHeight="1" spans="1:13">
      <c r="A32" s="15"/>
      <c r="B32" s="11" t="s">
        <v>76</v>
      </c>
      <c r="C32" s="11"/>
      <c r="D32" s="11" t="s">
        <v>14</v>
      </c>
      <c r="E32" s="12" t="s">
        <v>15</v>
      </c>
      <c r="F32" s="13">
        <v>266</v>
      </c>
      <c r="G32" s="12">
        <f t="shared" si="0"/>
        <v>266</v>
      </c>
      <c r="H32" s="16"/>
      <c r="I32" s="15"/>
      <c r="J32" s="15"/>
      <c r="M32" s="19"/>
    </row>
    <row r="33" s="2" customFormat="1" ht="20" customHeight="1" spans="1:13">
      <c r="A33" s="10" t="s">
        <v>70</v>
      </c>
      <c r="B33" s="11" t="s">
        <v>12</v>
      </c>
      <c r="C33" s="11" t="s">
        <v>13</v>
      </c>
      <c r="D33" s="11" t="s">
        <v>14</v>
      </c>
      <c r="E33" s="12" t="s">
        <v>15</v>
      </c>
      <c r="F33" s="13">
        <v>428</v>
      </c>
      <c r="G33" s="12">
        <f t="shared" si="0"/>
        <v>428</v>
      </c>
      <c r="H33" s="14">
        <f>G33+G34</f>
        <v>656</v>
      </c>
      <c r="I33" s="10" t="s">
        <v>77</v>
      </c>
      <c r="J33" s="10" t="s">
        <v>78</v>
      </c>
      <c r="M33" s="19"/>
    </row>
    <row r="34" s="2" customFormat="1" ht="20" customHeight="1" spans="1:13">
      <c r="A34" s="15"/>
      <c r="B34" s="11" t="s">
        <v>79</v>
      </c>
      <c r="C34" s="11"/>
      <c r="D34" s="11" t="s">
        <v>20</v>
      </c>
      <c r="E34" s="12" t="s">
        <v>21</v>
      </c>
      <c r="F34" s="13">
        <v>114</v>
      </c>
      <c r="G34" s="12">
        <f t="shared" si="0"/>
        <v>228</v>
      </c>
      <c r="H34" s="16"/>
      <c r="I34" s="15"/>
      <c r="J34" s="15"/>
      <c r="M34" s="19"/>
    </row>
    <row r="35" s="2" customFormat="1" ht="20" customHeight="1" spans="1:13">
      <c r="A35" s="10" t="s">
        <v>70</v>
      </c>
      <c r="B35" s="11" t="s">
        <v>80</v>
      </c>
      <c r="C35" s="11" t="s">
        <v>13</v>
      </c>
      <c r="D35" s="11" t="s">
        <v>14</v>
      </c>
      <c r="E35" s="12" t="s">
        <v>15</v>
      </c>
      <c r="F35" s="13">
        <v>1758</v>
      </c>
      <c r="G35" s="12">
        <f t="shared" si="0"/>
        <v>1758</v>
      </c>
      <c r="H35" s="14">
        <f>G35+G36+G37</f>
        <v>2206</v>
      </c>
      <c r="I35" s="10" t="s">
        <v>81</v>
      </c>
      <c r="J35" s="10" t="s">
        <v>82</v>
      </c>
      <c r="M35" s="19"/>
    </row>
    <row r="36" s="2" customFormat="1" ht="20" customHeight="1" spans="1:13">
      <c r="A36" s="18"/>
      <c r="B36" s="11" t="s">
        <v>83</v>
      </c>
      <c r="C36" s="11"/>
      <c r="D36" s="11" t="s">
        <v>14</v>
      </c>
      <c r="E36" s="12" t="s">
        <v>15</v>
      </c>
      <c r="F36" s="13">
        <v>271</v>
      </c>
      <c r="G36" s="12">
        <f t="shared" ref="G36:G65" si="1">E36*F36</f>
        <v>271</v>
      </c>
      <c r="H36" s="17"/>
      <c r="I36" s="18"/>
      <c r="J36" s="18"/>
      <c r="M36" s="19"/>
    </row>
    <row r="37" s="2" customFormat="1" ht="20" customHeight="1" spans="1:13">
      <c r="A37" s="15"/>
      <c r="B37" s="11" t="s">
        <v>84</v>
      </c>
      <c r="C37" s="11"/>
      <c r="D37" s="11" t="s">
        <v>14</v>
      </c>
      <c r="E37" s="12" t="s">
        <v>15</v>
      </c>
      <c r="F37" s="13">
        <v>177</v>
      </c>
      <c r="G37" s="12">
        <f t="shared" si="1"/>
        <v>177</v>
      </c>
      <c r="H37" s="16"/>
      <c r="I37" s="15"/>
      <c r="J37" s="15"/>
      <c r="M37" s="19"/>
    </row>
    <row r="38" s="2" customFormat="1" ht="20" customHeight="1" spans="1:13">
      <c r="A38" s="10" t="s">
        <v>70</v>
      </c>
      <c r="B38" s="11" t="s">
        <v>85</v>
      </c>
      <c r="C38" s="11"/>
      <c r="D38" s="11" t="s">
        <v>14</v>
      </c>
      <c r="E38" s="12" t="s">
        <v>15</v>
      </c>
      <c r="F38" s="13">
        <v>81</v>
      </c>
      <c r="G38" s="12">
        <f t="shared" si="1"/>
        <v>81</v>
      </c>
      <c r="H38" s="14">
        <f>G38+G39</f>
        <v>127</v>
      </c>
      <c r="I38" s="10" t="s">
        <v>86</v>
      </c>
      <c r="J38" s="10" t="s">
        <v>87</v>
      </c>
      <c r="M38" s="19"/>
    </row>
    <row r="39" s="2" customFormat="1" ht="20" customHeight="1" spans="1:13">
      <c r="A39" s="15"/>
      <c r="B39" s="11" t="s">
        <v>88</v>
      </c>
      <c r="C39" s="11"/>
      <c r="D39" s="11" t="s">
        <v>14</v>
      </c>
      <c r="E39" s="12" t="s">
        <v>15</v>
      </c>
      <c r="F39" s="13">
        <v>46</v>
      </c>
      <c r="G39" s="12">
        <f t="shared" si="1"/>
        <v>46</v>
      </c>
      <c r="H39" s="16"/>
      <c r="I39" s="15"/>
      <c r="J39" s="15"/>
      <c r="M39" s="19"/>
    </row>
    <row r="40" s="2" customFormat="1" ht="20" customHeight="1" spans="1:13">
      <c r="A40" s="10" t="s">
        <v>89</v>
      </c>
      <c r="B40" s="11" t="s">
        <v>90</v>
      </c>
      <c r="C40" s="11" t="s">
        <v>13</v>
      </c>
      <c r="D40" s="11" t="s">
        <v>14</v>
      </c>
      <c r="E40" s="12" t="s">
        <v>15</v>
      </c>
      <c r="F40" s="13">
        <v>160</v>
      </c>
      <c r="G40" s="12">
        <f t="shared" si="1"/>
        <v>160</v>
      </c>
      <c r="H40" s="14">
        <f>G40+G41</f>
        <v>578</v>
      </c>
      <c r="I40" s="10" t="s">
        <v>91</v>
      </c>
      <c r="J40" s="10" t="s">
        <v>92</v>
      </c>
      <c r="M40" s="19"/>
    </row>
    <row r="41" s="2" customFormat="1" ht="20" customHeight="1" spans="1:13">
      <c r="A41" s="15"/>
      <c r="B41" s="11" t="s">
        <v>93</v>
      </c>
      <c r="C41" s="11" t="s">
        <v>13</v>
      </c>
      <c r="D41" s="11" t="s">
        <v>14</v>
      </c>
      <c r="E41" s="12" t="s">
        <v>15</v>
      </c>
      <c r="F41" s="13">
        <v>418</v>
      </c>
      <c r="G41" s="12">
        <f t="shared" si="1"/>
        <v>418</v>
      </c>
      <c r="H41" s="16"/>
      <c r="I41" s="15"/>
      <c r="J41" s="15"/>
      <c r="M41" s="19"/>
    </row>
    <row r="42" s="2" customFormat="1" ht="20" customHeight="1" spans="1:13">
      <c r="A42" s="10" t="s">
        <v>94</v>
      </c>
      <c r="B42" s="11" t="s">
        <v>90</v>
      </c>
      <c r="C42" s="11"/>
      <c r="D42" s="11" t="s">
        <v>14</v>
      </c>
      <c r="E42" s="12" t="s">
        <v>15</v>
      </c>
      <c r="F42" s="13">
        <v>160</v>
      </c>
      <c r="G42" s="12">
        <f t="shared" si="1"/>
        <v>160</v>
      </c>
      <c r="H42" s="14">
        <f>G42+G43</f>
        <v>578</v>
      </c>
      <c r="I42" s="10" t="s">
        <v>95</v>
      </c>
      <c r="J42" s="10" t="s">
        <v>96</v>
      </c>
      <c r="M42" s="19"/>
    </row>
    <row r="43" s="2" customFormat="1" ht="20" customHeight="1" spans="1:13">
      <c r="A43" s="15"/>
      <c r="B43" s="11" t="s">
        <v>97</v>
      </c>
      <c r="C43" s="11"/>
      <c r="D43" s="11" t="s">
        <v>14</v>
      </c>
      <c r="E43" s="12" t="s">
        <v>15</v>
      </c>
      <c r="F43" s="13">
        <v>418</v>
      </c>
      <c r="G43" s="12">
        <f t="shared" si="1"/>
        <v>418</v>
      </c>
      <c r="H43" s="16"/>
      <c r="I43" s="15"/>
      <c r="J43" s="15"/>
      <c r="M43" s="19"/>
    </row>
    <row r="44" s="2" customFormat="1" ht="20" customHeight="1" spans="1:13">
      <c r="A44" s="10" t="s">
        <v>98</v>
      </c>
      <c r="B44" s="11" t="s">
        <v>99</v>
      </c>
      <c r="C44" s="11" t="s">
        <v>100</v>
      </c>
      <c r="D44" s="11" t="s">
        <v>14</v>
      </c>
      <c r="E44" s="12" t="s">
        <v>15</v>
      </c>
      <c r="F44" s="13">
        <v>95</v>
      </c>
      <c r="G44" s="12">
        <f t="shared" si="1"/>
        <v>95</v>
      </c>
      <c r="H44" s="14">
        <f>G44+G45+G46+G47</f>
        <v>399</v>
      </c>
      <c r="I44" s="10" t="s">
        <v>101</v>
      </c>
      <c r="J44" s="10" t="s">
        <v>102</v>
      </c>
      <c r="M44" s="19"/>
    </row>
    <row r="45" s="2" customFormat="1" ht="20" customHeight="1" spans="1:13">
      <c r="A45" s="18"/>
      <c r="B45" s="11" t="s">
        <v>103</v>
      </c>
      <c r="C45" s="11" t="s">
        <v>104</v>
      </c>
      <c r="D45" s="11" t="s">
        <v>14</v>
      </c>
      <c r="E45" s="12" t="s">
        <v>15</v>
      </c>
      <c r="F45" s="13">
        <v>95</v>
      </c>
      <c r="G45" s="12">
        <f t="shared" si="1"/>
        <v>95</v>
      </c>
      <c r="H45" s="17"/>
      <c r="I45" s="18"/>
      <c r="J45" s="18"/>
      <c r="M45" s="19"/>
    </row>
    <row r="46" s="2" customFormat="1" ht="20" customHeight="1" spans="1:13">
      <c r="A46" s="18"/>
      <c r="B46" s="11" t="s">
        <v>105</v>
      </c>
      <c r="C46" s="11" t="s">
        <v>106</v>
      </c>
      <c r="D46" s="11" t="s">
        <v>14</v>
      </c>
      <c r="E46" s="12" t="s">
        <v>15</v>
      </c>
      <c r="F46" s="13">
        <v>24</v>
      </c>
      <c r="G46" s="12">
        <f t="shared" si="1"/>
        <v>24</v>
      </c>
      <c r="H46" s="17"/>
      <c r="I46" s="18"/>
      <c r="J46" s="18"/>
      <c r="M46" s="19"/>
    </row>
    <row r="47" s="2" customFormat="1" ht="20" customHeight="1" spans="1:13">
      <c r="A47" s="15"/>
      <c r="B47" s="11" t="s">
        <v>18</v>
      </c>
      <c r="C47" s="11" t="s">
        <v>13</v>
      </c>
      <c r="D47" s="11" t="s">
        <v>14</v>
      </c>
      <c r="E47" s="12" t="s">
        <v>15</v>
      </c>
      <c r="F47" s="13">
        <v>185</v>
      </c>
      <c r="G47" s="12">
        <f t="shared" si="1"/>
        <v>185</v>
      </c>
      <c r="H47" s="16"/>
      <c r="I47" s="15"/>
      <c r="J47" s="15"/>
      <c r="M47" s="19"/>
    </row>
    <row r="48" s="2" customFormat="1" ht="20" customHeight="1" spans="1:13">
      <c r="A48" s="11" t="s">
        <v>107</v>
      </c>
      <c r="B48" s="11" t="s">
        <v>108</v>
      </c>
      <c r="C48" s="11" t="s">
        <v>109</v>
      </c>
      <c r="D48" s="11" t="s">
        <v>110</v>
      </c>
      <c r="E48" s="12" t="s">
        <v>15</v>
      </c>
      <c r="F48" s="13">
        <v>33</v>
      </c>
      <c r="G48" s="12">
        <f t="shared" si="1"/>
        <v>33</v>
      </c>
      <c r="H48" s="14">
        <f>G48+G49+G50+G51+G52</f>
        <v>2181</v>
      </c>
      <c r="I48" s="10" t="s">
        <v>53</v>
      </c>
      <c r="J48" s="10" t="s">
        <v>54</v>
      </c>
      <c r="M48" s="19"/>
    </row>
    <row r="49" s="2" customFormat="1" ht="20" customHeight="1" spans="1:13">
      <c r="A49" s="11"/>
      <c r="B49" s="11" t="s">
        <v>111</v>
      </c>
      <c r="C49" s="11" t="s">
        <v>13</v>
      </c>
      <c r="D49" s="11" t="s">
        <v>112</v>
      </c>
      <c r="E49" s="12" t="s">
        <v>113</v>
      </c>
      <c r="F49" s="13">
        <v>48</v>
      </c>
      <c r="G49" s="12">
        <f t="shared" si="1"/>
        <v>144</v>
      </c>
      <c r="H49" s="17"/>
      <c r="I49" s="18"/>
      <c r="J49" s="18"/>
      <c r="M49" s="19"/>
    </row>
    <row r="50" s="2" customFormat="1" ht="20" customHeight="1" spans="1:13">
      <c r="A50" s="11"/>
      <c r="B50" s="11" t="s">
        <v>114</v>
      </c>
      <c r="C50" s="11" t="s">
        <v>13</v>
      </c>
      <c r="D50" s="11" t="s">
        <v>115</v>
      </c>
      <c r="E50" s="12" t="s">
        <v>15</v>
      </c>
      <c r="F50" s="13">
        <v>1596</v>
      </c>
      <c r="G50" s="12">
        <f t="shared" si="1"/>
        <v>1596</v>
      </c>
      <c r="H50" s="17"/>
      <c r="I50" s="18"/>
      <c r="J50" s="18"/>
      <c r="M50" s="19"/>
    </row>
    <row r="51" s="2" customFormat="1" ht="20" customHeight="1" spans="1:13">
      <c r="A51" s="11"/>
      <c r="B51" s="11" t="s">
        <v>116</v>
      </c>
      <c r="C51" s="11" t="s">
        <v>13</v>
      </c>
      <c r="D51" s="11" t="s">
        <v>20</v>
      </c>
      <c r="E51" s="12" t="s">
        <v>21</v>
      </c>
      <c r="F51" s="13">
        <v>71</v>
      </c>
      <c r="G51" s="12">
        <f t="shared" si="1"/>
        <v>142</v>
      </c>
      <c r="H51" s="17"/>
      <c r="I51" s="18"/>
      <c r="J51" s="18"/>
      <c r="M51" s="19"/>
    </row>
    <row r="52" s="2" customFormat="1" ht="20" customHeight="1" spans="1:13">
      <c r="A52" s="11"/>
      <c r="B52" s="11" t="s">
        <v>117</v>
      </c>
      <c r="C52" s="11" t="s">
        <v>13</v>
      </c>
      <c r="D52" s="11" t="s">
        <v>14</v>
      </c>
      <c r="E52" s="12" t="s">
        <v>15</v>
      </c>
      <c r="F52" s="13">
        <v>266</v>
      </c>
      <c r="G52" s="12">
        <f t="shared" si="1"/>
        <v>266</v>
      </c>
      <c r="H52" s="16"/>
      <c r="I52" s="15"/>
      <c r="J52" s="15"/>
      <c r="M52" s="19"/>
    </row>
    <row r="53" s="2" customFormat="1" ht="20" customHeight="1" spans="1:13">
      <c r="A53" s="10" t="s">
        <v>118</v>
      </c>
      <c r="B53" s="11" t="s">
        <v>99</v>
      </c>
      <c r="C53" s="11" t="s">
        <v>119</v>
      </c>
      <c r="D53" s="11" t="s">
        <v>14</v>
      </c>
      <c r="E53" s="12" t="s">
        <v>15</v>
      </c>
      <c r="F53" s="13">
        <v>157</v>
      </c>
      <c r="G53" s="12">
        <f t="shared" si="1"/>
        <v>157</v>
      </c>
      <c r="H53" s="14">
        <f>G53+G54+G55</f>
        <v>437</v>
      </c>
      <c r="I53" s="10" t="s">
        <v>33</v>
      </c>
      <c r="J53" s="10" t="s">
        <v>120</v>
      </c>
      <c r="M53" s="19"/>
    </row>
    <row r="54" s="2" customFormat="1" ht="20" customHeight="1" spans="1:13">
      <c r="A54" s="18"/>
      <c r="B54" s="11" t="s">
        <v>103</v>
      </c>
      <c r="C54" s="11" t="s">
        <v>104</v>
      </c>
      <c r="D54" s="11" t="s">
        <v>14</v>
      </c>
      <c r="E54" s="12" t="s">
        <v>15</v>
      </c>
      <c r="F54" s="13">
        <v>95</v>
      </c>
      <c r="G54" s="12">
        <f t="shared" si="1"/>
        <v>95</v>
      </c>
      <c r="H54" s="17"/>
      <c r="I54" s="18"/>
      <c r="J54" s="18"/>
      <c r="M54" s="19"/>
    </row>
    <row r="55" s="2" customFormat="1" ht="20" customHeight="1" spans="1:13">
      <c r="A55" s="15"/>
      <c r="B55" s="11" t="s">
        <v>18</v>
      </c>
      <c r="C55" s="11" t="s">
        <v>13</v>
      </c>
      <c r="D55" s="11" t="s">
        <v>14</v>
      </c>
      <c r="E55" s="12" t="s">
        <v>15</v>
      </c>
      <c r="F55" s="13">
        <v>185</v>
      </c>
      <c r="G55" s="12">
        <f t="shared" si="1"/>
        <v>185</v>
      </c>
      <c r="H55" s="16"/>
      <c r="I55" s="15"/>
      <c r="J55" s="15"/>
      <c r="M55" s="19"/>
    </row>
    <row r="56" s="2" customFormat="1" ht="20" customHeight="1" spans="1:13">
      <c r="A56" s="10" t="s">
        <v>121</v>
      </c>
      <c r="B56" s="11" t="s">
        <v>122</v>
      </c>
      <c r="C56" s="11" t="s">
        <v>123</v>
      </c>
      <c r="D56" s="11" t="s">
        <v>14</v>
      </c>
      <c r="E56" s="12" t="s">
        <v>15</v>
      </c>
      <c r="F56" s="13">
        <v>81</v>
      </c>
      <c r="G56" s="12">
        <f t="shared" si="1"/>
        <v>81</v>
      </c>
      <c r="H56" s="14">
        <f>G56+G57</f>
        <v>95</v>
      </c>
      <c r="I56" s="10" t="s">
        <v>124</v>
      </c>
      <c r="J56" s="10" t="s">
        <v>125</v>
      </c>
      <c r="M56" s="19"/>
    </row>
    <row r="57" s="2" customFormat="1" ht="20" customHeight="1" spans="1:13">
      <c r="A57" s="15"/>
      <c r="B57" s="11" t="s">
        <v>126</v>
      </c>
      <c r="C57" s="11"/>
      <c r="D57" s="11" t="s">
        <v>14</v>
      </c>
      <c r="E57" s="12" t="s">
        <v>15</v>
      </c>
      <c r="F57" s="13">
        <v>14</v>
      </c>
      <c r="G57" s="12">
        <f t="shared" si="1"/>
        <v>14</v>
      </c>
      <c r="H57" s="16"/>
      <c r="I57" s="15"/>
      <c r="J57" s="15"/>
      <c r="M57" s="19"/>
    </row>
    <row r="58" s="2" customFormat="1" ht="20" customHeight="1" spans="1:13">
      <c r="A58" s="10" t="s">
        <v>127</v>
      </c>
      <c r="B58" s="11" t="s">
        <v>128</v>
      </c>
      <c r="C58" s="11" t="s">
        <v>13</v>
      </c>
      <c r="D58" s="11" t="s">
        <v>66</v>
      </c>
      <c r="E58" s="12" t="s">
        <v>15</v>
      </c>
      <c r="F58" s="13">
        <v>247</v>
      </c>
      <c r="G58" s="12">
        <f t="shared" si="1"/>
        <v>247</v>
      </c>
      <c r="H58" s="14">
        <f>G58+G59+G60+G61</f>
        <v>776</v>
      </c>
      <c r="I58" s="10" t="s">
        <v>81</v>
      </c>
      <c r="J58" s="10" t="s">
        <v>82</v>
      </c>
      <c r="M58" s="19"/>
    </row>
    <row r="59" s="2" customFormat="1" ht="20" customHeight="1" spans="1:13">
      <c r="A59" s="18"/>
      <c r="B59" s="11" t="s">
        <v>129</v>
      </c>
      <c r="C59" s="11" t="s">
        <v>13</v>
      </c>
      <c r="D59" s="11" t="s">
        <v>66</v>
      </c>
      <c r="E59" s="12" t="s">
        <v>15</v>
      </c>
      <c r="F59" s="13">
        <v>171</v>
      </c>
      <c r="G59" s="12">
        <f t="shared" si="1"/>
        <v>171</v>
      </c>
      <c r="H59" s="17"/>
      <c r="I59" s="18"/>
      <c r="J59" s="18"/>
      <c r="M59" s="19"/>
    </row>
    <row r="60" s="2" customFormat="1" ht="20" customHeight="1" spans="1:13">
      <c r="A60" s="18"/>
      <c r="B60" s="11" t="s">
        <v>130</v>
      </c>
      <c r="C60" s="11" t="s">
        <v>13</v>
      </c>
      <c r="D60" s="11" t="s">
        <v>66</v>
      </c>
      <c r="E60" s="12" t="s">
        <v>15</v>
      </c>
      <c r="F60" s="13">
        <v>266</v>
      </c>
      <c r="G60" s="12">
        <f t="shared" si="1"/>
        <v>266</v>
      </c>
      <c r="H60" s="17"/>
      <c r="I60" s="18"/>
      <c r="J60" s="18"/>
      <c r="M60" s="19"/>
    </row>
    <row r="61" s="2" customFormat="1" ht="20" customHeight="1" spans="1:13">
      <c r="A61" s="15"/>
      <c r="B61" s="11" t="s">
        <v>131</v>
      </c>
      <c r="C61" s="11"/>
      <c r="D61" s="11" t="s">
        <v>14</v>
      </c>
      <c r="E61" s="12" t="s">
        <v>21</v>
      </c>
      <c r="F61" s="13">
        <v>46</v>
      </c>
      <c r="G61" s="12">
        <f t="shared" si="1"/>
        <v>92</v>
      </c>
      <c r="H61" s="16"/>
      <c r="I61" s="15"/>
      <c r="J61" s="15"/>
      <c r="M61" s="19"/>
    </row>
    <row r="62" s="2" customFormat="1" ht="20" customHeight="1" spans="1:13">
      <c r="A62" s="10" t="s">
        <v>132</v>
      </c>
      <c r="B62" s="11" t="s">
        <v>133</v>
      </c>
      <c r="C62" s="11" t="s">
        <v>13</v>
      </c>
      <c r="D62" s="11" t="s">
        <v>58</v>
      </c>
      <c r="E62" s="12" t="s">
        <v>15</v>
      </c>
      <c r="F62" s="13">
        <v>418</v>
      </c>
      <c r="G62" s="12">
        <f t="shared" si="1"/>
        <v>418</v>
      </c>
      <c r="H62" s="14">
        <f>G62+G63</f>
        <v>589</v>
      </c>
      <c r="I62" s="10" t="s">
        <v>134</v>
      </c>
      <c r="J62" s="10" t="s">
        <v>135</v>
      </c>
      <c r="M62" s="19"/>
    </row>
    <row r="63" s="2" customFormat="1" ht="20" customHeight="1" spans="1:13">
      <c r="A63" s="15"/>
      <c r="B63" s="11" t="s">
        <v>136</v>
      </c>
      <c r="C63" s="11"/>
      <c r="D63" s="11" t="s">
        <v>14</v>
      </c>
      <c r="E63" s="12" t="s">
        <v>15</v>
      </c>
      <c r="F63" s="13">
        <v>171</v>
      </c>
      <c r="G63" s="12">
        <f t="shared" si="1"/>
        <v>171</v>
      </c>
      <c r="H63" s="16"/>
      <c r="I63" s="15"/>
      <c r="J63" s="15"/>
      <c r="M63" s="19"/>
    </row>
    <row r="64" s="2" customFormat="1" ht="20" customHeight="1" spans="1:13">
      <c r="A64" s="10" t="s">
        <v>132</v>
      </c>
      <c r="B64" s="11" t="s">
        <v>137</v>
      </c>
      <c r="C64" s="11" t="s">
        <v>138</v>
      </c>
      <c r="D64" s="11" t="s">
        <v>14</v>
      </c>
      <c r="E64" s="12" t="s">
        <v>21</v>
      </c>
      <c r="F64" s="13">
        <v>95</v>
      </c>
      <c r="G64" s="12">
        <f t="shared" si="1"/>
        <v>190</v>
      </c>
      <c r="H64" s="14">
        <f>G64+G65</f>
        <v>276</v>
      </c>
      <c r="I64" s="10" t="s">
        <v>139</v>
      </c>
      <c r="J64" s="10" t="s">
        <v>140</v>
      </c>
      <c r="M64" s="19"/>
    </row>
    <row r="65" s="2" customFormat="1" ht="20" customHeight="1" spans="1:13">
      <c r="A65" s="15"/>
      <c r="B65" s="11" t="s">
        <v>141</v>
      </c>
      <c r="C65" s="11"/>
      <c r="D65" s="11" t="s">
        <v>142</v>
      </c>
      <c r="E65" s="12" t="s">
        <v>15</v>
      </c>
      <c r="F65" s="13">
        <v>86</v>
      </c>
      <c r="G65" s="12">
        <f t="shared" si="1"/>
        <v>86</v>
      </c>
      <c r="H65" s="16"/>
      <c r="I65" s="15"/>
      <c r="J65" s="15"/>
      <c r="M65" s="19"/>
    </row>
    <row r="66" s="2" customFormat="1" ht="20" customHeight="1" spans="1:13">
      <c r="A66" s="20" t="s">
        <v>143</v>
      </c>
      <c r="B66" s="21"/>
      <c r="C66" s="21"/>
      <c r="D66" s="21"/>
      <c r="E66" s="21"/>
      <c r="F66" s="22"/>
      <c r="G66" s="23">
        <f>SUM(G3:G65)</f>
        <v>17094</v>
      </c>
      <c r="H66" s="24">
        <f>SUM(H3:H65)</f>
        <v>17094</v>
      </c>
      <c r="I66" s="11"/>
      <c r="J66" s="11"/>
      <c r="M66" s="19"/>
    </row>
  </sheetData>
  <autoFilter xmlns:etc="http://www.wps.cn/officeDocument/2017/etCustomData" ref="A1:J66" etc:filterBottomFollowUsedRange="0">
    <extLst/>
  </autoFilter>
  <mergeCells count="86">
    <mergeCell ref="A1:J1"/>
    <mergeCell ref="A66:F66"/>
    <mergeCell ref="A3:A4"/>
    <mergeCell ref="A5:A6"/>
    <mergeCell ref="A7:A8"/>
    <mergeCell ref="A9:A10"/>
    <mergeCell ref="A11:A12"/>
    <mergeCell ref="A13:A14"/>
    <mergeCell ref="A15:A16"/>
    <mergeCell ref="A17:A28"/>
    <mergeCell ref="A29:A32"/>
    <mergeCell ref="A33:A34"/>
    <mergeCell ref="A35:A37"/>
    <mergeCell ref="A38:A39"/>
    <mergeCell ref="A40:A41"/>
    <mergeCell ref="A42:A43"/>
    <mergeCell ref="A44:A47"/>
    <mergeCell ref="A48:A52"/>
    <mergeCell ref="A53:A55"/>
    <mergeCell ref="A56:A57"/>
    <mergeCell ref="A58:A61"/>
    <mergeCell ref="A62:A63"/>
    <mergeCell ref="A64:A65"/>
    <mergeCell ref="H3:H4"/>
    <mergeCell ref="H5:H6"/>
    <mergeCell ref="H7:H8"/>
    <mergeCell ref="H9:H10"/>
    <mergeCell ref="H11:H12"/>
    <mergeCell ref="H13:H14"/>
    <mergeCell ref="H15:H16"/>
    <mergeCell ref="H17:H28"/>
    <mergeCell ref="H29:H32"/>
    <mergeCell ref="H33:H34"/>
    <mergeCell ref="H35:H37"/>
    <mergeCell ref="H38:H39"/>
    <mergeCell ref="H40:H41"/>
    <mergeCell ref="H42:H43"/>
    <mergeCell ref="H44:H47"/>
    <mergeCell ref="H48:H52"/>
    <mergeCell ref="H53:H55"/>
    <mergeCell ref="H56:H57"/>
    <mergeCell ref="H58:H61"/>
    <mergeCell ref="H62:H63"/>
    <mergeCell ref="H64:H65"/>
    <mergeCell ref="I3:I4"/>
    <mergeCell ref="I5:I6"/>
    <mergeCell ref="I7:I8"/>
    <mergeCell ref="I9:I10"/>
    <mergeCell ref="I11:I12"/>
    <mergeCell ref="I13:I14"/>
    <mergeCell ref="I15:I16"/>
    <mergeCell ref="I17:I28"/>
    <mergeCell ref="I29:I32"/>
    <mergeCell ref="I33:I34"/>
    <mergeCell ref="I35:I37"/>
    <mergeCell ref="I38:I39"/>
    <mergeCell ref="I40:I41"/>
    <mergeCell ref="I42:I43"/>
    <mergeCell ref="I44:I47"/>
    <mergeCell ref="I48:I52"/>
    <mergeCell ref="I53:I55"/>
    <mergeCell ref="I56:I57"/>
    <mergeCell ref="I58:I61"/>
    <mergeCell ref="I62:I63"/>
    <mergeCell ref="I64:I65"/>
    <mergeCell ref="J3:J4"/>
    <mergeCell ref="J5:J6"/>
    <mergeCell ref="J7:J8"/>
    <mergeCell ref="J9:J10"/>
    <mergeCell ref="J11:J12"/>
    <mergeCell ref="J13:J14"/>
    <mergeCell ref="J15:J16"/>
    <mergeCell ref="J17:J28"/>
    <mergeCell ref="J29:J32"/>
    <mergeCell ref="J33:J34"/>
    <mergeCell ref="J35:J37"/>
    <mergeCell ref="J38:J39"/>
    <mergeCell ref="J40:J41"/>
    <mergeCell ref="J42:J43"/>
    <mergeCell ref="J44:J47"/>
    <mergeCell ref="J48:J52"/>
    <mergeCell ref="J53:J55"/>
    <mergeCell ref="J56:J57"/>
    <mergeCell ref="J58:J61"/>
    <mergeCell ref="J62:J63"/>
    <mergeCell ref="J64:J65"/>
  </mergeCells>
  <printOptions horizontalCentered="1"/>
  <pageMargins left="0.314583333333333" right="0.357638888888889" top="0.354166666666667" bottom="0.511805555555556" header="0.27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WPS_1686211562</cp:lastModifiedBy>
  <dcterms:created xsi:type="dcterms:W3CDTF">2022-12-09T07:40:00Z</dcterms:created>
  <dcterms:modified xsi:type="dcterms:W3CDTF">2025-07-08T07:42:02Z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7614174881D24CDB92A2BA51503BA0F3_13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