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204"/>
  </bookViews>
  <sheets>
    <sheet name="2024年12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<sst xmlns="http://schemas.openxmlformats.org/spreadsheetml/2006/main" count="19" uniqueCount="18">
  <si>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锦鑫国际工程咨询有限公司审计咨询费用汇总表（2024年年终）</t>
  </si>
  <si>
    <t>序号</t>
  </si>
  <si>
    <t>报告时间</t>
  </si>
  <si>
    <t>项目名称</t>
  </si>
  <si>
    <t>咨询类型</t>
  </si>
  <si>
    <t>送审金额（元）</t>
  </si>
  <si>
    <t>初核金额（元）</t>
  </si>
  <si>
    <t>审定金额（元）</t>
  </si>
  <si>
    <t>核减金额（元）</t>
  </si>
  <si>
    <t>标准收费计算式</t>
  </si>
  <si>
    <t>标准收费（元）</t>
  </si>
  <si>
    <t>50%后的咨询费（元）</t>
  </si>
  <si>
    <t>南华大学附属第二医院零星维修项目（基建派工雁星2023年11月至2024年4月）</t>
  </si>
  <si>
    <t>结算审核</t>
  </si>
  <si>
    <t>528458.11*0.005*1.2+86696.78*0.06</t>
  </si>
  <si>
    <t>南华大学附属第二医院东院零星维修工程（后勤派工望云2023年11月-2024年9月）</t>
  </si>
  <si>
    <t>365793.46*0.005*1.2+84176.68*0.06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</si>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</sst>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6">
    <font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2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2" fillId="0" borderId="1" xfId="49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176" fontId="0" fillId="0" borderId="2" xfId="0" applyNumberFormat="1" applyBorder="1">
      <alignment vertical="center"/>
    </xf>
    <xf numFmtId="176" fontId="4" fillId="0" borderId="2" xfId="0" applyNumberFormat="1" applyFont="1" applyBorder="1">
      <alignment vertical="center"/>
    </xf>
    <xf numFmtId="177" fontId="5" fillId="0" borderId="2" xfId="0" applyNumberFormat="1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tabSelected="1" workbookViewId="0">
      <selection activeCell="M6" sqref="M6"/>
    </sheetView>
  </sheetViews>
  <sheetFormatPr defaultColWidth="9" defaultRowHeight="14.4"/>
  <cols>
    <col min="1" max="1" width="4.12962962962963" customWidth="1"/>
    <col min="2" max="2" width="8.55555555555556" customWidth="1"/>
    <col min="3" max="3" width="23.1111111111111" customWidth="1"/>
    <col min="4" max="4" width="9.25" customWidth="1"/>
    <col min="5" max="5" width="11.7777777777778" customWidth="1"/>
    <col min="6" max="6" width="12.25" customWidth="1"/>
    <col min="7" max="7" width="13.6296296296296" customWidth="1"/>
    <col min="8" max="8" width="12.1111111111111" customWidth="1"/>
    <col min="9" max="9" width="29" customWidth="1"/>
    <col min="10" max="10" width="10.6666666666667" customWidth="1"/>
    <col min="11" max="11" width="13.2222222222222" customWidth="1"/>
  </cols>
  <sheetData>
    <row r="1" ht="3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1" customHeight="1" spans="1:11">
      <c r="A2" s="3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4" t="s">
        <v>10</v>
      </c>
      <c r="K2" s="4" t="s">
        <v>11</v>
      </c>
    </row>
    <row r="3" s="1" customFormat="1" ht="81" customHeight="1" spans="1:11">
      <c r="A3" s="5">
        <v>1</v>
      </c>
      <c r="B3" s="6">
        <v>2024.12</v>
      </c>
      <c r="C3" s="7" t="s">
        <v>12</v>
      </c>
      <c r="D3" s="6" t="s">
        <v>13</v>
      </c>
      <c r="E3" s="6">
        <v>528458.11</v>
      </c>
      <c r="F3" s="6">
        <f>E3</f>
        <v>528458.11</v>
      </c>
      <c r="G3" s="6">
        <v>441761.33</v>
      </c>
      <c r="H3" s="6">
        <f>F3-G3</f>
        <v>86696.78</v>
      </c>
      <c r="I3" s="7" t="s">
        <v>14</v>
      </c>
      <c r="J3" s="8">
        <f>528458.11*0.005*1.2+86696.78*0.06</f>
        <v>8372.55546</v>
      </c>
      <c r="K3" s="9">
        <f>J3*0.5</f>
        <v>4186.27773</v>
      </c>
    </row>
    <row r="4" s="1" customFormat="1" ht="66" customHeight="1" spans="1:11">
      <c r="A4" s="5">
        <v>2</v>
      </c>
      <c r="B4" s="6">
        <v>2024.12</v>
      </c>
      <c r="C4" s="7" t="s">
        <v>15</v>
      </c>
      <c r="D4" s="6" t="s">
        <v>13</v>
      </c>
      <c r="E4" s="6">
        <v>365793.46</v>
      </c>
      <c r="F4" s="6">
        <f>E4</f>
        <v>365793.46</v>
      </c>
      <c r="G4" s="6">
        <v>281616.78</v>
      </c>
      <c r="H4" s="6">
        <f>F4-G4</f>
        <v>84176.68</v>
      </c>
      <c r="I4" s="7" t="s">
        <v>16</v>
      </c>
      <c r="J4" s="8">
        <f>365793.46*0.005*1.2+84176.68*0.06</f>
        <v>7245.36156</v>
      </c>
      <c r="K4" s="9">
        <f>J4*0.5</f>
        <v>3622.68078</v>
      </c>
    </row>
    <row r="5" s="1" customFormat="1" ht="43" customHeight="1" spans="1:11">
      <c r="A5" s="5"/>
      <c r="B5" s="5"/>
      <c r="C5" s="7"/>
      <c r="D5" s="6"/>
      <c r="E5" s="6"/>
      <c r="F5" s="6"/>
      <c r="G5" s="6"/>
      <c r="H5" s="6"/>
      <c r="I5" s="7"/>
      <c r="J5" s="8"/>
      <c r="K5" s="8"/>
    </row>
    <row r="6" s="1" customFormat="1" ht="43" customHeight="1" spans="1:11">
      <c r="A6" s="5"/>
      <c r="B6" s="8"/>
      <c r="C6" s="7"/>
      <c r="D6" s="6"/>
      <c r="E6" s="6"/>
      <c r="F6" s="6"/>
      <c r="G6" s="6"/>
      <c r="H6" s="6"/>
      <c r="I6" s="7"/>
      <c r="J6" s="8"/>
      <c r="K6" s="8"/>
    </row>
    <row r="7" s="1" customFormat="1" ht="43" customHeight="1" spans="1:11">
      <c r="A7" s="5"/>
      <c r="B7" s="6"/>
      <c r="C7" s="7"/>
      <c r="D7" s="6"/>
      <c r="E7" s="6"/>
      <c r="F7" s="6"/>
      <c r="G7" s="6"/>
      <c r="H7" s="6"/>
      <c r="I7" s="7"/>
      <c r="J7" s="8"/>
      <c r="K7" s="8"/>
    </row>
    <row r="8" s="1" customFormat="1" ht="43" customHeight="1" spans="1:11">
      <c r="A8" s="5"/>
      <c r="B8" s="6"/>
      <c r="C8" s="7"/>
      <c r="D8" s="6"/>
      <c r="E8" s="6"/>
      <c r="F8" s="6"/>
      <c r="G8" s="6"/>
      <c r="H8" s="6"/>
      <c r="I8" s="7"/>
      <c r="J8" s="8"/>
      <c r="K8" s="8"/>
    </row>
    <row r="9" s="1" customFormat="1" ht="41" customHeight="1" spans="1:11">
      <c r="A9" s="6"/>
      <c r="B9" s="6"/>
      <c r="C9" s="5"/>
      <c r="D9" s="6"/>
      <c r="E9" s="6"/>
      <c r="F9" s="6"/>
      <c r="G9" s="6"/>
      <c r="H9" s="6"/>
      <c r="I9" s="6"/>
      <c r="J9" s="10" t="s">
        <v>17</v>
      </c>
      <c r="K9" s="10">
        <f>SUM(K3:K8)</f>
        <v>7808.95851</v>
      </c>
    </row>
  </sheetData>
  <mergeCells count="1">
    <mergeCell ref="A1:K1"/>
  </mergeCells>
  <pageMargins left="0.699305555555556" right="0.699305555555556" top="0.75" bottom="0.75" header="0.3" footer="0.3"/>
  <pageSetup paperSize="9" scale="9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2024年12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雷霖</cp:lastModifiedBy>
  <dcterms:created xsi:type="dcterms:W3CDTF">2022-06-15T07:46:00Z</dcterms:created>
  <dcterms:modified xsi:type="dcterms:W3CDTF">2025-03-20T08:52:03Z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083BE071015841DBAED070BC652898F8_13</vt:lpwstr>
  </property>
</Properties>
</file>