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2" sheetId="66" r:id="rId1"/>
    <sheet name="Sheet1" sheetId="3" r:id="rId2"/>
  </sheets>
  <definedNames>
    <definedName name="_xlnm._FilterDatabase" localSheetId="0" hidden="1">sheet2!$A$3:$P$11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<sst xmlns="http://schemas.openxmlformats.org/spreadsheetml/2006/main" count="31" uniqueCount="31">
  <si>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湖南天胜人力资源有限公司2025年4月费用明细表</t>
  </si>
  <si>
    <t>编号</t>
  </si>
  <si>
    <t>姓名</t>
  </si>
  <si>
    <t>基本工资</t>
  </si>
  <si>
    <t>公司保险缴费金额&amp;比例</t>
  </si>
  <si>
    <t>社保合计公司缴纳金额</t>
  </si>
  <si>
    <t>个人保险缴费金额&amp;比例</t>
  </si>
  <si>
    <t>社保合计
个人部分</t>
  </si>
  <si>
    <t>劳动关系管理费、社保购买服务费、考核劳务费</t>
  </si>
  <si>
    <t>总合计</t>
  </si>
  <si>
    <t>实发工资</t>
  </si>
  <si>
    <t>养老
（16%）</t>
  </si>
  <si>
    <t>医疗（8.7%）</t>
  </si>
  <si>
    <t>失业（0.7%）</t>
  </si>
  <si>
    <t>工伤（1.4%）</t>
  </si>
  <si>
    <t>个人养老（8%）</t>
  </si>
  <si>
    <t>个人医疗（2%）</t>
  </si>
  <si>
    <t>个人失业（0.3%）</t>
  </si>
  <si>
    <t>大病医疗15/月</t>
  </si>
  <si>
    <t>曹禧</t>
  </si>
  <si>
    <t>成桥</t>
  </si>
  <si>
    <t>合计</t>
  </si>
  <si>
    <t>编制：吴情</t>
  </si>
  <si>
    <t>审核：肖亚平</t>
  </si>
  <si>
    <t>客户确认：</t>
  </si>
  <si>
    <t>汇往：</t>
  </si>
  <si>
    <t>收款单位</t>
  </si>
  <si>
    <t>湖南天胜人力资源有限公司</t>
  </si>
  <si>
    <t>开户行</t>
  </si>
  <si>
    <t>中国银行娄底星园支行</t>
  </si>
  <si>
    <t>银行账号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</si>
</sst>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0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  <font>
      <sz val="10"/>
      <name val="Geneva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43" fontId="29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49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176" fontId="4" fillId="0" borderId="0" xfId="0" applyNumberFormat="1" applyFont="1" applyFill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53" applyNumberFormat="1" applyFont="1" applyFill="1" applyBorder="1" applyAlignment="1">
      <alignment horizontal="center" vertical="center"/>
    </xf>
    <xf numFmtId="176" fontId="2" fillId="0" borderId="1" xfId="53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3" fillId="0" borderId="1" xfId="53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2" fontId="3" fillId="0" borderId="1" xfId="52" applyNumberFormat="1" applyFont="1" applyFill="1" applyBorder="1" applyAlignment="1">
      <alignment horizontal="center" vertical="center" shrinkToFit="1"/>
    </xf>
    <xf numFmtId="2" fontId="3" fillId="0" borderId="0" xfId="52" applyNumberFormat="1" applyFont="1" applyFill="1" applyBorder="1" applyAlignment="1">
      <alignment horizontal="center" vertical="center" shrinkToFit="1"/>
    </xf>
    <xf numFmtId="2" fontId="3" fillId="0" borderId="0" xfId="52" applyNumberFormat="1" applyFont="1" applyFill="1" applyBorder="1" applyAlignment="1">
      <alignment horizontal="left" vertical="center" shrinkToFit="1"/>
    </xf>
    <xf numFmtId="2" fontId="3" fillId="2" borderId="0" xfId="52" applyNumberFormat="1" applyFont="1" applyFill="1" applyBorder="1" applyAlignment="1">
      <alignment horizontal="center" vertical="center" shrinkToFit="1"/>
    </xf>
    <xf numFmtId="2" fontId="3" fillId="2" borderId="0" xfId="52" applyNumberFormat="1" applyFont="1" applyFill="1" applyBorder="1" applyAlignment="1">
      <alignment horizontal="left" vertical="center" shrinkToFit="1"/>
    </xf>
    <xf numFmtId="2" fontId="3" fillId="2" borderId="0" xfId="52" applyNumberFormat="1" applyFont="1" applyFill="1" applyAlignment="1">
      <alignment horizontal="left" vertical="center" shrinkToFit="1"/>
    </xf>
    <xf numFmtId="1" fontId="3" fillId="2" borderId="0" xfId="52" applyNumberFormat="1" applyFont="1" applyFill="1" applyAlignment="1">
      <alignment horizontal="left" vertical="center" shrinkToFit="1"/>
    </xf>
    <xf numFmtId="2" fontId="2" fillId="0" borderId="1" xfId="53" applyNumberFormat="1" applyFont="1" applyFill="1" applyBorder="1" applyAlignment="1">
      <alignment horizontal="center" vertical="center" wrapText="1"/>
    </xf>
    <xf numFmtId="177" fontId="3" fillId="0" borderId="1" xfId="53" applyNumberFormat="1" applyFont="1" applyFill="1" applyBorder="1" applyAlignment="1">
      <alignment horizontal="center" vertical="center"/>
    </xf>
    <xf numFmtId="2" fontId="3" fillId="0" borderId="0" xfId="52" applyNumberFormat="1" applyFont="1" applyFill="1" applyAlignment="1">
      <alignment vertical="center" shrinkToFit="1"/>
    </xf>
    <xf numFmtId="1" fontId="3" fillId="0" borderId="0" xfId="52" applyNumberFormat="1" applyFont="1" applyFill="1" applyAlignment="1">
      <alignment vertical="center" shrinkToFi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" xfId="49"/>
    <cellStyle name="常规 2" xfId="50"/>
    <cellStyle name="常规 3" xfId="51"/>
    <cellStyle name="常规_Sheet1" xfId="52"/>
    <cellStyle name="千位分隔 2" xfId="53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4"/>
  <sheetViews>
    <sheetView tabSelected="1" workbookViewId="0">
      <pane ySplit="3" topLeftCell="A4" activePane="bottomLeft" state="frozen"/>
      <selection/>
      <selection pane="bottomLeft" activeCell="O6" sqref="O6"/>
    </sheetView>
  </sheetViews>
  <sheetFormatPr defaultColWidth="9" defaultRowHeight="18.75"/>
  <cols>
    <col min="1" max="1" width="6.75" style="6" customWidth="1"/>
    <col min="2" max="2" width="7.75" style="6" customWidth="1"/>
    <col min="3" max="3" width="8.625" style="6" customWidth="1"/>
    <col min="4" max="4" width="9.75" style="7" customWidth="1"/>
    <col min="5" max="5" width="10" style="7" customWidth="1"/>
    <col min="6" max="6" width="9.375" style="7" customWidth="1"/>
    <col min="7" max="7" width="11.875" style="7" customWidth="1"/>
    <col min="8" max="8" width="9" style="7" customWidth="1"/>
    <col min="9" max="9" width="9.375" style="7" customWidth="1"/>
    <col min="10" max="10" width="9" style="7" customWidth="1"/>
    <col min="11" max="11" width="9.875" style="7" customWidth="1"/>
    <col min="12" max="12" width="9" style="7" customWidth="1"/>
    <col min="13" max="14" width="9.625" style="7" customWidth="1"/>
    <col min="15" max="15" width="10" style="8" customWidth="1"/>
    <col min="16" max="16" width="13.5" style="9" customWidth="1"/>
    <col min="17" max="16380" width="9" style="6"/>
  </cols>
  <sheetData>
    <row r="1" s="1" customFormat="1" ht="47.1" customHeight="1" spans="1:16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2" s="2" customFormat="1" ht="27" customHeight="1" spans="1:16">
      <c r="A2" s="11" t="s">
        <v>1</v>
      </c>
      <c r="B2" s="12" t="s">
        <v>2</v>
      </c>
      <c r="C2" s="12" t="s">
        <v>3</v>
      </c>
      <c r="D2" s="13" t="s">
        <v>4</v>
      </c>
      <c r="E2" s="13"/>
      <c r="F2" s="13"/>
      <c r="G2" s="13"/>
      <c r="H2" s="14" t="s">
        <v>5</v>
      </c>
      <c r="I2" s="13" t="s">
        <v>6</v>
      </c>
      <c r="J2" s="13"/>
      <c r="K2" s="13"/>
      <c r="L2" s="14"/>
      <c r="M2" s="14" t="s">
        <v>7</v>
      </c>
      <c r="N2" s="14" t="s">
        <v>8</v>
      </c>
      <c r="O2" s="28" t="s">
        <v>9</v>
      </c>
      <c r="P2" s="14" t="s">
        <v>10</v>
      </c>
    </row>
    <row r="3" s="2" customFormat="1" ht="64.5" customHeight="1" spans="1:16">
      <c r="A3" s="11"/>
      <c r="B3" s="12"/>
      <c r="C3" s="12"/>
      <c r="D3" s="14" t="s">
        <v>11</v>
      </c>
      <c r="E3" s="15" t="s">
        <v>12</v>
      </c>
      <c r="F3" s="15" t="s">
        <v>13</v>
      </c>
      <c r="G3" s="14" t="s">
        <v>14</v>
      </c>
      <c r="H3" s="14"/>
      <c r="I3" s="14" t="s">
        <v>15</v>
      </c>
      <c r="J3" s="15" t="s">
        <v>16</v>
      </c>
      <c r="K3" s="15" t="s">
        <v>17</v>
      </c>
      <c r="L3" s="14" t="s">
        <v>18</v>
      </c>
      <c r="M3" s="13"/>
      <c r="N3" s="14"/>
      <c r="O3" s="28"/>
      <c r="P3" s="13"/>
    </row>
    <row r="4" s="2" customFormat="1" ht="36" customHeight="1" spans="1:16">
      <c r="A4" s="16">
        <v>1</v>
      </c>
      <c r="B4" s="17" t="s">
        <v>19</v>
      </c>
      <c r="C4" s="18">
        <v>2527.73</v>
      </c>
      <c r="D4" s="19">
        <v>689.28</v>
      </c>
      <c r="E4" s="19">
        <v>374.8</v>
      </c>
      <c r="F4" s="19">
        <v>30.16</v>
      </c>
      <c r="G4" s="19">
        <v>60.31</v>
      </c>
      <c r="H4" s="19">
        <f>SUM(D4:G4)</f>
        <v>1154.55</v>
      </c>
      <c r="I4" s="19">
        <v>344.64</v>
      </c>
      <c r="J4" s="19">
        <v>86.16</v>
      </c>
      <c r="K4" s="19">
        <v>12.92</v>
      </c>
      <c r="L4" s="19">
        <v>15</v>
      </c>
      <c r="M4" s="19">
        <f>SUM(I4:L4)</f>
        <v>458.72</v>
      </c>
      <c r="N4" s="29">
        <v>100</v>
      </c>
      <c r="O4" s="29">
        <f>+C4+H4+N4</f>
        <v>3782.28</v>
      </c>
      <c r="P4" s="16">
        <f>+C4-M4</f>
        <v>2069.01</v>
      </c>
    </row>
    <row r="5" s="2" customFormat="1" ht="36" customHeight="1" spans="1:16">
      <c r="A5" s="16">
        <v>2</v>
      </c>
      <c r="B5" s="17" t="s">
        <v>20</v>
      </c>
      <c r="C5" s="18">
        <v>2527.73</v>
      </c>
      <c r="D5" s="19">
        <v>689.28</v>
      </c>
      <c r="E5" s="19">
        <v>374.8</v>
      </c>
      <c r="F5" s="19">
        <v>30.16</v>
      </c>
      <c r="G5" s="19">
        <v>60.31</v>
      </c>
      <c r="H5" s="19">
        <f>SUM(D5:G5)</f>
        <v>1154.55</v>
      </c>
      <c r="I5" s="19">
        <v>344.64</v>
      </c>
      <c r="J5" s="19">
        <v>86.16</v>
      </c>
      <c r="K5" s="19">
        <v>12.92</v>
      </c>
      <c r="L5" s="19">
        <v>15</v>
      </c>
      <c r="M5" s="19">
        <f>SUM(I5:L5)</f>
        <v>458.72</v>
      </c>
      <c r="N5" s="29">
        <v>100</v>
      </c>
      <c r="O5" s="29">
        <f>+C5+H5+N5</f>
        <v>3782.28</v>
      </c>
      <c r="P5" s="16">
        <f>+C5-M5</f>
        <v>2069.01</v>
      </c>
    </row>
    <row r="6" s="3" customFormat="1" ht="44.1" customHeight="1" spans="1:16">
      <c r="A6" s="11" t="s">
        <v>21</v>
      </c>
      <c r="B6" s="11"/>
      <c r="C6" s="20">
        <f t="shared" ref="C6:P6" si="0">SUM(C4:C5)</f>
        <v>5055.46</v>
      </c>
      <c r="D6" s="11">
        <f t="shared" si="0"/>
        <v>1378.56</v>
      </c>
      <c r="E6" s="11">
        <f t="shared" si="0"/>
        <v>749.6</v>
      </c>
      <c r="F6" s="11">
        <f t="shared" si="0"/>
        <v>60.32</v>
      </c>
      <c r="G6" s="11">
        <f t="shared" si="0"/>
        <v>120.62</v>
      </c>
      <c r="H6" s="11">
        <f t="shared" si="0"/>
        <v>2309.1</v>
      </c>
      <c r="I6" s="11">
        <f t="shared" si="0"/>
        <v>689.28</v>
      </c>
      <c r="J6" s="11">
        <f t="shared" si="0"/>
        <v>172.32</v>
      </c>
      <c r="K6" s="11">
        <f t="shared" si="0"/>
        <v>25.84</v>
      </c>
      <c r="L6" s="11">
        <f t="shared" si="0"/>
        <v>30</v>
      </c>
      <c r="M6" s="11">
        <f t="shared" si="0"/>
        <v>917.44</v>
      </c>
      <c r="N6" s="11">
        <f t="shared" si="0"/>
        <v>200</v>
      </c>
      <c r="O6" s="11">
        <f t="shared" si="0"/>
        <v>7564.56</v>
      </c>
      <c r="P6" s="16">
        <f t="shared" si="0"/>
        <v>4138.02</v>
      </c>
    </row>
    <row r="7" s="4" customFormat="1" ht="35.1" customHeight="1" spans="1:16">
      <c r="A7" s="21" t="s">
        <v>22</v>
      </c>
      <c r="B7" s="21"/>
      <c r="C7" s="21"/>
      <c r="D7" s="11"/>
      <c r="E7" s="11"/>
      <c r="F7" s="21" t="s">
        <v>23</v>
      </c>
      <c r="G7" s="21"/>
      <c r="H7" s="11"/>
      <c r="I7" s="21"/>
      <c r="J7" s="21"/>
      <c r="K7" s="11"/>
      <c r="L7" s="21"/>
      <c r="M7" s="21" t="s">
        <v>24</v>
      </c>
      <c r="N7" s="21"/>
      <c r="O7" s="16"/>
      <c r="P7" s="11"/>
    </row>
    <row r="8" s="5" customFormat="1" ht="24" customHeight="1" spans="1:16">
      <c r="A8" s="22"/>
      <c r="B8" s="23"/>
      <c r="C8" s="23"/>
      <c r="D8" s="24" t="s">
        <v>25</v>
      </c>
      <c r="E8" s="25" t="s">
        <v>26</v>
      </c>
      <c r="F8" s="26" t="s">
        <v>27</v>
      </c>
      <c r="G8" s="26"/>
      <c r="I8" s="30"/>
      <c r="J8" s="22"/>
      <c r="K8" s="22"/>
      <c r="L8" s="22"/>
      <c r="M8" s="22"/>
      <c r="N8" s="22"/>
      <c r="O8" s="22"/>
      <c r="P8" s="9"/>
    </row>
    <row r="9" s="5" customFormat="1" ht="24" customHeight="1" spans="1:16">
      <c r="A9" s="22"/>
      <c r="B9" s="23"/>
      <c r="C9" s="23"/>
      <c r="D9" s="24"/>
      <c r="E9" s="25" t="s">
        <v>28</v>
      </c>
      <c r="F9" s="26" t="s">
        <v>29</v>
      </c>
      <c r="G9" s="26"/>
      <c r="I9" s="30"/>
      <c r="J9" s="22"/>
      <c r="K9" s="22"/>
      <c r="L9" s="22"/>
      <c r="M9" s="22"/>
      <c r="N9" s="22"/>
      <c r="O9" s="22"/>
      <c r="P9" s="9"/>
    </row>
    <row r="10" s="5" customFormat="1" ht="24" customHeight="1" spans="1:16">
      <c r="A10" s="22"/>
      <c r="B10" s="23"/>
      <c r="C10" s="23"/>
      <c r="D10" s="24"/>
      <c r="E10" s="25" t="s">
        <v>30</v>
      </c>
      <c r="F10" s="27">
        <v>596361686001</v>
      </c>
      <c r="G10" s="27"/>
      <c r="I10" s="31"/>
      <c r="J10" s="22"/>
      <c r="K10" s="22"/>
      <c r="L10" s="22"/>
      <c r="M10" s="22"/>
      <c r="N10" s="22"/>
      <c r="O10" s="22"/>
      <c r="P10" s="9"/>
    </row>
    <row r="11" s="6" customFormat="1" ht="18" customHeight="1" spans="16:16384">
      <c r="P11" s="9"/>
      <c r="XFC11"/>
      <c r="XFD11"/>
    </row>
    <row r="12" s="6" customFormat="1" ht="13.5" spans="16:16384">
      <c r="P12" s="9"/>
      <c r="XFC12"/>
      <c r="XFD12"/>
    </row>
    <row r="13" s="6" customFormat="1" ht="13.5" spans="16:16384">
      <c r="P13" s="9"/>
      <c r="XFC13"/>
      <c r="XFD13"/>
    </row>
    <row r="14" s="6" customFormat="1" ht="13.5" spans="16:16384">
      <c r="P14" s="9"/>
      <c r="XFC14"/>
      <c r="XFD14"/>
    </row>
  </sheetData>
  <mergeCells count="17">
    <mergeCell ref="A1:P1"/>
    <mergeCell ref="D2:G2"/>
    <mergeCell ref="I2:K2"/>
    <mergeCell ref="A6:B6"/>
    <mergeCell ref="A7:B7"/>
    <mergeCell ref="F7:G7"/>
    <mergeCell ref="F8:G8"/>
    <mergeCell ref="F9:G9"/>
    <mergeCell ref="F10:G10"/>
    <mergeCell ref="A2:A3"/>
    <mergeCell ref="B2:B3"/>
    <mergeCell ref="C2:C3"/>
    <mergeCell ref="H2:H3"/>
    <mergeCell ref="M2:M3"/>
    <mergeCell ref="N2:N3"/>
    <mergeCell ref="O2:O3"/>
    <mergeCell ref="P2:P3"/>
  </mergeCells>
  <pageMargins left="0.0784722222222222" right="0.118055555555556" top="0.275" bottom="0.196527777777778" header="0.196527777777778" footer="0.118055555555556"/>
  <pageSetup paperSize="9" scale="9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"/>
  <sheetViews>
    <sheetView topLeftCell="A7" workbookViewId="0">
      <selection activeCell="O28" sqref="O28"/>
    </sheetView>
  </sheetViews>
  <sheetFormatPr defaultColWidth="9" defaultRowHeight="13.5"/>
  <sheetData/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花花</cp:lastModifiedBy>
  <dcterms:created xsi:type="dcterms:W3CDTF">2017-09-21T02:36:00Z</dcterms:created>
  <cp:lastPrinted>2020-02-18T02:10:00Z</cp:lastPrinted>
  <dcterms:modified xsi:type="dcterms:W3CDTF">2025-04-02T06:45:17Z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934CCB324D814F9EA0F336744ED5D422</vt:lpwstr>
  </property>
</Properties>
</file>