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ellimages.xml><?xml version="1.0" encoding="utf-8"?>
<etc:cellImages xmlns:xdr="http://schemas.openxmlformats.org/drawingml/2006/spreadsheetDrawing" xmlns:r="http://schemas.openxmlformats.org/officeDocument/2006/relationships" xmlns:a="http://schemas.openxmlformats.org/drawingml/2006/main" xmlns:etc="http://www.wps.cn/officeDocument/2017/etCustomData">
  <etc:cellImage>
    <xdr:pic>
      <xdr:nvPicPr>
        <xdr:cNvPr id="3" name="ID_27C320CFC56140C1A9E06260EA3611C8" descr="微信图片_20250325180638"/>
        <xdr:cNvPicPr/>
      </xdr:nvPicPr>
      <xdr:blipFill>
        <a:blip r:embed="rId1"/>
        <a:stretch>
          <a:fillRect/>
        </a:stretch>
      </xdr:blipFill>
      <xdr:spPr>
        <a:xfrm>
          <a:off x="0" y="0"/>
          <a:ext cx="7620000" cy="7620000"/>
        </a:xfrm>
        <a:prstGeom prst="rect">
          <a:avLst/>
        </a:prstGeom>
      </xdr:spPr>
    </xdr:pic>
  </etc:cellImage>
  <etc:cellImage>
    <xdr:pic>
      <xdr:nvPicPr>
        <xdr:cNvPr id="5" name="ID_F7F8CAC73FB54137A3503BAC3218143B" descr="微信图片_20250325190432"/>
        <xdr:cNvPicPr/>
      </xdr:nvPicPr>
      <xdr:blipFill>
        <a:blip r:embed="rId2"/>
        <a:stretch>
          <a:fillRect/>
        </a:stretch>
      </xdr:blipFill>
      <xdr:spPr>
        <a:xfrm>
          <a:off x="0" y="0"/>
          <a:ext cx="4162425" cy="7620000"/>
        </a:xfrm>
        <a:prstGeom prst="rect">
          <a:avLst/>
        </a:prstGeom>
      </xdr:spPr>
    </xdr:pic>
  </etc:cellImage>
  <etc:cellImage>
    <xdr:pic>
      <xdr:nvPicPr>
        <xdr:cNvPr id="16" name="ID_109926177F5D4DDE9B6F338A874A9FB2" descr="微信图片_20250325200052"/>
        <xdr:cNvPicPr/>
      </xdr:nvPicPr>
      <xdr:blipFill>
        <a:blip r:embed="rId3"/>
        <a:stretch>
          <a:fillRect/>
        </a:stretch>
      </xdr:blipFill>
      <xdr:spPr>
        <a:xfrm>
          <a:off x="0" y="0"/>
          <a:ext cx="7620000" cy="7620000"/>
        </a:xfrm>
        <a:prstGeom prst="rect">
          <a:avLst/>
        </a:prstGeom>
      </xdr:spPr>
    </xdr:pic>
  </etc:cellImage>
  <etc:cellImage>
    <xdr:pic>
      <xdr:nvPicPr>
        <xdr:cNvPr id="7" name="ID_83666049F62A48A09DDE64714C627796" descr="A2"/>
        <xdr:cNvPicPr/>
      </xdr:nvPicPr>
      <xdr:blipFill>
        <a:blip r:embed="rId4"/>
        <a:stretch>
          <a:fillRect/>
        </a:stretch>
      </xdr:blipFill>
      <xdr:spPr>
        <a:xfrm>
          <a:off x="0" y="0"/>
          <a:ext cx="2990850" cy="3305175"/>
        </a:xfrm>
        <a:prstGeom prst="rect">
          <a:avLst/>
        </a:prstGeom>
      </xdr:spPr>
    </xdr:pic>
  </etc:cellImage>
  <etc:cellImage>
    <xdr:pic>
      <xdr:nvPicPr>
        <xdr:cNvPr id="6" name="ID_46758BB54B774295ABF13A58F8A37174" descr="微信图片_20250325191300"/>
        <xdr:cNvPicPr/>
      </xdr:nvPicPr>
      <xdr:blipFill>
        <a:blip r:embed="rId5"/>
        <a:stretch>
          <a:fillRect/>
        </a:stretch>
      </xdr:blipFill>
      <xdr:spPr>
        <a:xfrm>
          <a:off x="0" y="0"/>
          <a:ext cx="7540625" cy="10058400"/>
        </a:xfrm>
        <a:prstGeom prst="rect">
          <a:avLst/>
        </a:prstGeom>
      </xdr:spPr>
    </xdr:pic>
  </etc:cellImage>
  <etc:cellImage>
    <xdr:pic>
      <xdr:nvPicPr>
        <xdr:cNvPr id="13" name="ID_0743EE060A7F466EA435AB3625D13F25" descr="微信图片_20250325193759"/>
        <xdr:cNvPicPr/>
      </xdr:nvPicPr>
      <xdr:blipFill>
        <a:blip r:embed="rId6"/>
        <a:stretch>
          <a:fillRect/>
        </a:stretch>
      </xdr:blipFill>
      <xdr:spPr>
        <a:xfrm>
          <a:off x="0" y="0"/>
          <a:ext cx="7543800" cy="10058400"/>
        </a:xfrm>
        <a:prstGeom prst="rect">
          <a:avLst/>
        </a:prstGeom>
      </xdr:spPr>
    </xdr:pic>
  </etc:cellImage>
  <etc:cellImage>
    <xdr:pic>
      <xdr:nvPicPr>
        <xdr:cNvPr id="10" name="ID_51E28FC08A854794B9320F28B5D6E5E6" descr="微信图片_20250325192611"/>
        <xdr:cNvPicPr/>
      </xdr:nvPicPr>
      <xdr:blipFill>
        <a:blip r:embed="rId7"/>
        <a:stretch>
          <a:fillRect/>
        </a:stretch>
      </xdr:blipFill>
      <xdr:spPr>
        <a:xfrm>
          <a:off x="0" y="0"/>
          <a:ext cx="7620000" cy="7620000"/>
        </a:xfrm>
        <a:prstGeom prst="rect">
          <a:avLst/>
        </a:prstGeom>
      </xdr:spPr>
    </xdr:pic>
  </etc:cellImage>
  <etc:cellImage>
    <xdr:pic>
      <xdr:nvPicPr>
        <xdr:cNvPr id="11" name="ID_5E3DAF50B2734518A469E506B566D9E9" descr="微信图片_20250325192659"/>
        <xdr:cNvPicPr/>
      </xdr:nvPicPr>
      <xdr:blipFill>
        <a:blip r:embed="rId8"/>
        <a:stretch>
          <a:fillRect/>
        </a:stretch>
      </xdr:blipFill>
      <xdr:spPr>
        <a:xfrm>
          <a:off x="0" y="0"/>
          <a:ext cx="7620000" cy="7620000"/>
        </a:xfrm>
        <a:prstGeom prst="rect">
          <a:avLst/>
        </a:prstGeom>
      </xdr:spPr>
    </xdr:pic>
  </etc:cellImage>
  <etc:cellImage>
    <xdr:pic>
      <xdr:nvPicPr>
        <xdr:cNvPr id="12" name="ID_5E4C1D578ED94592A0C06F2E781F53CA" descr="微信图片_20250325193138"/>
        <xdr:cNvPicPr/>
      </xdr:nvPicPr>
      <xdr:blipFill>
        <a:blip r:embed="rId9"/>
        <a:stretch>
          <a:fillRect/>
        </a:stretch>
      </xdr:blipFill>
      <xdr:spPr>
        <a:xfrm>
          <a:off x="0" y="0"/>
          <a:ext cx="5143500" cy="3857625"/>
        </a:xfrm>
        <a:prstGeom prst="rect">
          <a:avLst/>
        </a:prstGeom>
      </xdr:spPr>
    </xdr:pic>
  </etc:cellImage>
  <etc:cellImage>
    <xdr:pic>
      <xdr:nvPicPr>
        <xdr:cNvPr id="15" name="ID_CFE36574FDD14F8EB1846EE9CC968380" descr="微信图片_20250325195314"/>
        <xdr:cNvPicPr/>
      </xdr:nvPicPr>
      <xdr:blipFill>
        <a:blip r:embed="rId10"/>
        <a:stretch>
          <a:fillRect/>
        </a:stretch>
      </xdr:blipFill>
      <xdr:spPr>
        <a:xfrm>
          <a:off x="0" y="0"/>
          <a:ext cx="7543800" cy="10058400"/>
        </a:xfrm>
        <a:prstGeom prst="rect">
          <a:avLst/>
        </a:prstGeom>
      </xdr:spPr>
    </xdr:pic>
  </etc:cellImage>
  <etc:cellImage>
    <xdr:pic>
      <xdr:nvPicPr>
        <xdr:cNvPr id="19" name="ID_68EC06CC5B6D48AE93FD013011C34191" descr="微信图片_20250325203020"/>
        <xdr:cNvPicPr/>
      </xdr:nvPicPr>
      <xdr:blipFill>
        <a:blip r:embed="rId11"/>
        <a:stretch>
          <a:fillRect/>
        </a:stretch>
      </xdr:blipFill>
      <xdr:spPr>
        <a:xfrm>
          <a:off x="0" y="0"/>
          <a:ext cx="7620000" cy="3381375"/>
        </a:xfrm>
        <a:prstGeom prst="rect">
          <a:avLst/>
        </a:prstGeom>
      </xdr:spPr>
    </xdr:pic>
  </etc:cellImage>
  <etc:cellImage>
    <xdr:pic>
      <xdr:nvPicPr>
        <xdr:cNvPr id="2" name="ID_12F56A9D92EB489482C99145F659F32A" descr="b8e4a296b7da5cdd6c4a3bc950bd7da"/>
        <xdr:cNvPicPr>
          <a:picLocks noChangeAspect="1"/>
        </xdr:cNvPicPr>
      </xdr:nvPicPr>
      <xdr:blipFill>
        <a:blip r:embed="rId12"/>
        <a:stretch>
          <a:fillRect/>
        </a:stretch>
      </xdr:blipFill>
      <xdr:spPr>
        <a:xfrm>
          <a:off x="7065645" y="14400530"/>
          <a:ext cx="7578725" cy="7686040"/>
        </a:xfrm>
        <a:prstGeom prst="rect">
          <a:avLst/>
        </a:prstGeom>
      </xdr:spPr>
    </xdr:pic>
  </etc:cellImage>
  <etc:cellImage>
    <xdr:pic>
      <xdr:nvPicPr>
        <xdr:cNvPr id="4" name="ID_C1AF743BEFC94FD1BDC0406FFF396178"/>
        <xdr:cNvPicPr>
          <a:picLocks noChangeAspect="1"/>
        </xdr:cNvPicPr>
      </xdr:nvPicPr>
      <xdr:blipFill>
        <a:blip r:embed="rId13" r:link="rId14"/>
        <a:stretch>
          <a:fillRect/>
        </a:stretch>
      </xdr:blipFill>
      <xdr:spPr>
        <a:xfrm>
          <a:off x="7056120" y="8371840"/>
          <a:ext cx="4762500" cy="4762500"/>
        </a:xfrm>
        <a:prstGeom prst="rect">
          <a:avLst/>
        </a:prstGeom>
        <a:noFill/>
        <a:ln>
          <a:noFill/>
        </a:ln>
      </xdr:spPr>
    </xdr:pic>
  </etc:cellImage>
  <etc:cellImage>
    <xdr:pic>
      <xdr:nvPicPr>
        <xdr:cNvPr id="8" name="ID_4544B734E0C44B1998CEEF7A6CB88F16"/>
        <xdr:cNvPicPr>
          <a:picLocks noChangeAspect="1"/>
        </xdr:cNvPicPr>
      </xdr:nvPicPr>
      <xdr:blipFill>
        <a:blip r:embed="rId15" r:link="rId14"/>
        <a:stretch>
          <a:fillRect/>
        </a:stretch>
      </xdr:blipFill>
      <xdr:spPr>
        <a:xfrm>
          <a:off x="9113520" y="10457815"/>
          <a:ext cx="4762500" cy="3695700"/>
        </a:xfrm>
        <a:prstGeom prst="rect">
          <a:avLst/>
        </a:prstGeom>
        <a:noFill/>
        <a:ln>
          <a:noFill/>
        </a:ln>
      </xdr:spPr>
    </xdr:pic>
  </etc:cellImage>
  <etc:cellImage>
    <xdr:pic>
      <xdr:nvPicPr>
        <xdr:cNvPr id="9" name="ID_96674BECF14F4AA9B44A5F79FE40076D" descr="雅尼头灯强光充电超亮头戴式手电筒锂电进口户外照明矿灯超长续航_虎窝淘"/>
        <xdr:cNvPicPr>
          <a:picLocks noChangeAspect="1"/>
        </xdr:cNvPicPr>
      </xdr:nvPicPr>
      <xdr:blipFill>
        <a:blip r:embed="rId16" r:link="rId14"/>
        <a:stretch>
          <a:fillRect/>
        </a:stretch>
      </xdr:blipFill>
      <xdr:spPr>
        <a:xfrm>
          <a:off x="7056120" y="20920710"/>
          <a:ext cx="7620000" cy="7620000"/>
        </a:xfrm>
        <a:prstGeom prst="rect">
          <a:avLst/>
        </a:prstGeom>
        <a:noFill/>
        <a:ln>
          <a:noFill/>
        </a:ln>
      </xdr:spPr>
    </xdr:pic>
  </etc:cellImage>
</etc:cellImages>
</file>

<file path=xl/sharedStrings.xml><?xml version="1.0" encoding="utf-8"?>
<sst xmlns="http://schemas.openxmlformats.org/spreadsheetml/2006/main" count="58" uniqueCount="52">
  <si>
    <t>安全应急物资采购需求清单</t>
  </si>
  <si>
    <t>类别</t>
  </si>
  <si>
    <t>名称</t>
  </si>
  <si>
    <t>规格参数</t>
  </si>
  <si>
    <t>单位</t>
  </si>
  <si>
    <t>数量</t>
  </si>
  <si>
    <t>报价</t>
  </si>
  <si>
    <t>小计</t>
  </si>
  <si>
    <t>产品示例</t>
  </si>
  <si>
    <t>应急通讯设备</t>
  </si>
  <si>
    <t>对讲机</t>
  </si>
  <si>
    <t>防水、抗摔、对讲距离超5km，限海能达、北峰、科立讯、泉盛等同档次国产优秀品牌</t>
  </si>
  <si>
    <t>台</t>
  </si>
  <si>
    <t>个人防护设备</t>
  </si>
  <si>
    <t>柠檬桉油（OLE）驱蚊剂</t>
  </si>
  <si>
    <t>100ml/瓶，要求水生生物安全产品</t>
  </si>
  <si>
    <t>瓶</t>
  </si>
  <si>
    <t>雨衣</t>
  </si>
  <si>
    <t>分体雨衣，耐磨，可反复使用</t>
  </si>
  <si>
    <t>件</t>
  </si>
  <si>
    <t>雨靴</t>
  </si>
  <si>
    <t>长靴、防滑、均码</t>
  </si>
  <si>
    <t>双</t>
  </si>
  <si>
    <t>花露水</t>
  </si>
  <si>
    <t>限六神、隆力奇等同档次优秀国产品牌</t>
  </si>
  <si>
    <t>五点式安全带</t>
  </si>
  <si>
    <t>五点式，满足国家相关技术标准</t>
  </si>
  <si>
    <t>副</t>
  </si>
  <si>
    <t>防晒草帽</t>
  </si>
  <si>
    <t>顶</t>
  </si>
  <si>
    <t>安全帽</t>
  </si>
  <si>
    <t>满足GB2811-2019要求</t>
  </si>
  <si>
    <t>应急演练设施设备</t>
  </si>
  <si>
    <t>应急演练假人</t>
  </si>
  <si>
    <t>20kg，可浮水</t>
  </si>
  <si>
    <t>具</t>
  </si>
  <si>
    <t>心肺复苏练习模型</t>
  </si>
  <si>
    <t>半身型、带包装、解说视频</t>
  </si>
  <si>
    <t>安全防护设施</t>
  </si>
  <si>
    <t>防护安全网</t>
  </si>
  <si>
    <t>3m*6m、孔径5cm*5cm</t>
  </si>
  <si>
    <t>卷</t>
  </si>
  <si>
    <t>防锈钢丝绳</t>
  </si>
  <si>
    <t>100米一卷，5mm粗</t>
  </si>
  <si>
    <t>应急救援设备设施</t>
  </si>
  <si>
    <t>救生绳</t>
  </si>
  <si>
    <t>精制麻绳，长30m</t>
  </si>
  <si>
    <t>应急电筒</t>
  </si>
  <si>
    <t>头戴式</t>
  </si>
  <si>
    <t>应急保温毯</t>
  </si>
  <si>
    <t>张</t>
  </si>
  <si>
    <t>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</si>
</sst>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4"/>
      <color theme="1"/>
      <name val="仿宋_GB2312"/>
      <charset val="134"/>
    </font>
    <font>
      <sz val="20"/>
      <color theme="1"/>
      <name val="方正小标宋简体"/>
      <charset val="134"/>
    </font>
    <font>
      <sz val="14"/>
      <color rgb="FF404040"/>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8"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9" applyNumberFormat="0" applyFill="0" applyAlignment="0" applyProtection="0">
      <alignment vertical="center"/>
    </xf>
    <xf numFmtId="0" fontId="10" fillId="0" borderId="9" applyNumberFormat="0" applyFill="0" applyAlignment="0" applyProtection="0">
      <alignment vertical="center"/>
    </xf>
    <xf numFmtId="0" fontId="11" fillId="0" borderId="10" applyNumberFormat="0" applyFill="0" applyAlignment="0" applyProtection="0">
      <alignment vertical="center"/>
    </xf>
    <xf numFmtId="0" fontId="11" fillId="0" borderId="0" applyNumberFormat="0" applyFill="0" applyBorder="0" applyAlignment="0" applyProtection="0">
      <alignment vertical="center"/>
    </xf>
    <xf numFmtId="0" fontId="12" fillId="3" borderId="11" applyNumberFormat="0" applyAlignment="0" applyProtection="0">
      <alignment vertical="center"/>
    </xf>
    <xf numFmtId="0" fontId="13" fillId="4" borderId="12" applyNumberFormat="0" applyAlignment="0" applyProtection="0">
      <alignment vertical="center"/>
    </xf>
    <xf numFmtId="0" fontId="14" fillId="4" borderId="11" applyNumberFormat="0" applyAlignment="0" applyProtection="0">
      <alignment vertical="center"/>
    </xf>
    <xf numFmtId="0" fontId="15" fillId="5" borderId="13" applyNumberFormat="0" applyAlignment="0" applyProtection="0">
      <alignment vertical="center"/>
    </xf>
    <xf numFmtId="0" fontId="16" fillId="0" borderId="14" applyNumberFormat="0" applyFill="0" applyAlignment="0" applyProtection="0">
      <alignment vertical="center"/>
    </xf>
    <xf numFmtId="0" fontId="17" fillId="0" borderId="15"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7">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lignment vertic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2" xfId="0" applyFont="1" applyBorder="1" applyAlignment="1">
      <alignment horizontal="center" vertical="center"/>
    </xf>
    <xf numFmtId="0" fontId="1" fillId="0" borderId="4" xfId="0" applyFon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1" xfId="0" applyBorder="1" applyAlignment="1">
      <alignment horizontal="center" vertical="center"/>
    </xf>
    <xf numFmtId="0" fontId="0" fillId="0" borderId="0" xfId="0" applyBorder="1">
      <alignment vertical="center"/>
    </xf>
    <xf numFmtId="0" fontId="1" fillId="0" borderId="0"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cellimages.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png"/><Relationship Id="rId3" Type="http://schemas.openxmlformats.org/officeDocument/2006/relationships/image" Target="media/image3.jpeg"/><Relationship Id="rId2" Type="http://schemas.openxmlformats.org/officeDocument/2006/relationships/image" Target="media/image2.jpeg"/><Relationship Id="rId16" Type="http://schemas.openxmlformats.org/officeDocument/2006/relationships/image" Target="media/image15.jpeg"/><Relationship Id="rId15" Type="http://schemas.openxmlformats.org/officeDocument/2006/relationships/image" Target="media/image14.jpeg"/><Relationship Id="rId14" Type="http://schemas.openxmlformats.org/officeDocument/2006/relationships/image" Target="NULL" TargetMode="External"/><Relationship Id="rId13" Type="http://schemas.openxmlformats.org/officeDocument/2006/relationships/image" Target="media/image13.jpeg"/><Relationship Id="rId12" Type="http://schemas.openxmlformats.org/officeDocument/2006/relationships/image" Target="media/image1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jpeg"/></Relationships>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www.wps.cn/officeDocument/2020/cellImage" Target="cellimag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18"/>
  <sheetViews>
    <sheetView tabSelected="1" zoomScale="80" zoomScaleNormal="80" workbookViewId="0">
      <selection activeCell="C5" sqref="C5"/>
    </sheetView>
  </sheetViews>
  <sheetFormatPr defaultColWidth="9" defaultRowHeight="13.5"/>
  <cols>
    <col min="1" max="1" width="18.125" customWidth="1"/>
    <col min="2" max="2" width="18.1166666666667" customWidth="1"/>
    <col min="3" max="3" width="15.25" customWidth="1"/>
    <col min="6" max="6" width="12.025" customWidth="1"/>
    <col min="7" max="7" width="11.0833333333333" customWidth="1"/>
    <col min="8" max="8" width="18" customWidth="1"/>
    <col min="10" max="10" width="12.5"/>
  </cols>
  <sheetData>
    <row r="1" s="1" customFormat="1" ht="51" customHeight="1" spans="1:8">
      <c r="A1" s="2" t="s">
        <v>0</v>
      </c>
      <c r="B1" s="2"/>
      <c r="C1" s="2"/>
      <c r="D1" s="2"/>
      <c r="E1" s="2"/>
      <c r="F1" s="2"/>
      <c r="G1" s="2"/>
      <c r="H1" s="2"/>
    </row>
    <row r="2" s="1" customFormat="1" ht="18.75" spans="1:8">
      <c r="A2" s="3" t="s">
        <v>1</v>
      </c>
      <c r="B2" s="3" t="s">
        <v>2</v>
      </c>
      <c r="C2" s="3" t="s">
        <v>3</v>
      </c>
      <c r="D2" s="3" t="s">
        <v>4</v>
      </c>
      <c r="E2" s="3" t="s">
        <v>5</v>
      </c>
      <c r="F2" s="3" t="s">
        <v>6</v>
      </c>
      <c r="G2" s="3" t="s">
        <v>7</v>
      </c>
      <c r="H2" s="3" t="s">
        <v>8</v>
      </c>
    </row>
    <row r="3" ht="150" spans="1:8">
      <c r="A3" s="3" t="s">
        <v>9</v>
      </c>
      <c r="B3" s="3" t="s">
        <v>10</v>
      </c>
      <c r="C3" s="4" t="s">
        <v>11</v>
      </c>
      <c r="D3" s="3" t="s">
        <v>12</v>
      </c>
      <c r="E3" s="3">
        <v>27</v>
      </c>
      <c r="F3" s="3"/>
      <c r="G3" s="3"/>
      <c r="H3" s="3" t="str">
        <f>_xlfn.DISPIMG("ID_27C320CFC56140C1A9E06260EA3611C8",1)</f>
        <v>=DISPIMG("ID_27C320CFC56140C1A9E06260EA3611C8",1)</v>
      </c>
    </row>
    <row r="4" ht="195.8" spans="1:8">
      <c r="A4" s="3" t="s">
        <v>13</v>
      </c>
      <c r="B4" s="5" t="s">
        <v>14</v>
      </c>
      <c r="C4" s="4" t="s">
        <v>15</v>
      </c>
      <c r="D4" s="3" t="s">
        <v>16</v>
      </c>
      <c r="E4" s="3">
        <v>27</v>
      </c>
      <c r="F4" s="3"/>
      <c r="G4" s="3"/>
      <c r="H4" s="3" t="str">
        <f>_xlfn.DISPIMG("ID_F7F8CAC73FB54137A3503BAC3218143B",1)</f>
        <v>=DISPIMG("ID_F7F8CAC73FB54137A3503BAC3218143B",1)</v>
      </c>
    </row>
    <row r="5" ht="143.3" spans="1:8">
      <c r="A5" s="3"/>
      <c r="B5" s="3" t="s">
        <v>17</v>
      </c>
      <c r="C5" s="4" t="s">
        <v>18</v>
      </c>
      <c r="D5" s="3" t="s">
        <v>19</v>
      </c>
      <c r="E5" s="3">
        <v>135</v>
      </c>
      <c r="F5" s="3"/>
      <c r="G5" s="3"/>
      <c r="H5" s="3" t="str">
        <f>_xlfn.DISPIMG("ID_46758BB54B774295ABF13A58F8A37174",1)</f>
        <v>=DISPIMG("ID_46758BB54B774295ABF13A58F8A37174",1)</v>
      </c>
    </row>
    <row r="6" ht="119.1" spans="1:8">
      <c r="A6" s="3"/>
      <c r="B6" s="3" t="s">
        <v>20</v>
      </c>
      <c r="C6" s="4" t="s">
        <v>21</v>
      </c>
      <c r="D6" s="3" t="s">
        <v>22</v>
      </c>
      <c r="E6" s="3">
        <v>135</v>
      </c>
      <c r="F6" s="3"/>
      <c r="G6" s="3"/>
      <c r="H6" s="3" t="str">
        <f>_xlfn.DISPIMG("ID_83666049F62A48A09DDE64714C627796",1)</f>
        <v>=DISPIMG("ID_83666049F62A48A09DDE64714C627796",1)</v>
      </c>
    </row>
    <row r="7" ht="108" spans="1:8">
      <c r="A7" s="3"/>
      <c r="B7" s="3" t="s">
        <v>23</v>
      </c>
      <c r="C7" s="4" t="s">
        <v>24</v>
      </c>
      <c r="D7" s="3" t="s">
        <v>16</v>
      </c>
      <c r="E7" s="3">
        <v>45</v>
      </c>
      <c r="F7" s="3"/>
      <c r="G7" s="3"/>
      <c r="H7" s="6" t="str">
        <f>_xlfn.DISPIMG("ID_C1AF743BEFC94FD1BDC0406FFF396178",1)</f>
        <v>=DISPIMG("ID_C1AF743BEFC94FD1BDC0406FFF396178",1)</v>
      </c>
    </row>
    <row r="8" ht="84.3" spans="1:8">
      <c r="A8" s="3"/>
      <c r="B8" s="3" t="s">
        <v>25</v>
      </c>
      <c r="C8" s="4" t="s">
        <v>26</v>
      </c>
      <c r="D8" s="3" t="s">
        <v>27</v>
      </c>
      <c r="E8" s="3">
        <v>18</v>
      </c>
      <c r="F8" s="3"/>
      <c r="G8" s="3"/>
      <c r="H8" t="str">
        <f>_xlfn.DISPIMG("ID_4544B734E0C44B1998CEEF7A6CB88F16",1)</f>
        <v>=DISPIMG("ID_4544B734E0C44B1998CEEF7A6CB88F16",1)</v>
      </c>
    </row>
    <row r="9" ht="108" spans="1:8">
      <c r="A9" s="3"/>
      <c r="B9" s="3" t="s">
        <v>28</v>
      </c>
      <c r="C9" s="3"/>
      <c r="D9" s="3" t="s">
        <v>29</v>
      </c>
      <c r="E9" s="3">
        <v>180</v>
      </c>
      <c r="F9" s="3"/>
      <c r="G9" s="3"/>
      <c r="H9" s="3" t="str">
        <f>_xlfn.DISPIMG("ID_51E28FC08A854794B9320F28B5D6E5E6",1)</f>
        <v>=DISPIMG("ID_51E28FC08A854794B9320F28B5D6E5E6",1)</v>
      </c>
    </row>
    <row r="10" ht="108" spans="1:8">
      <c r="A10" s="3"/>
      <c r="B10" s="3" t="s">
        <v>30</v>
      </c>
      <c r="C10" s="4" t="s">
        <v>31</v>
      </c>
      <c r="D10" s="3" t="s">
        <v>29</v>
      </c>
      <c r="E10" s="3">
        <v>18</v>
      </c>
      <c r="F10" s="3"/>
      <c r="G10" s="3"/>
      <c r="H10" s="3" t="str">
        <f>_xlfn.DISPIMG("ID_5E3DAF50B2734518A469E506B566D9E9",1)</f>
        <v>=DISPIMG("ID_5E3DAF50B2734518A469E506B566D9E9",1)</v>
      </c>
    </row>
    <row r="11" ht="81.55" spans="1:8">
      <c r="A11" s="7" t="s">
        <v>32</v>
      </c>
      <c r="B11" s="4" t="s">
        <v>33</v>
      </c>
      <c r="C11" s="3" t="s">
        <v>34</v>
      </c>
      <c r="D11" s="3" t="s">
        <v>35</v>
      </c>
      <c r="E11" s="3">
        <v>4</v>
      </c>
      <c r="F11" s="3"/>
      <c r="G11" s="3"/>
      <c r="H11" s="3" t="str">
        <f>_xlfn.DISPIMG("ID_5E4C1D578ED94592A0C06F2E781F53CA",1)</f>
        <v>=DISPIMG("ID_5E4C1D578ED94592A0C06F2E781F53CA",1)</v>
      </c>
    </row>
    <row r="12" ht="143.25" spans="1:8">
      <c r="A12" s="8"/>
      <c r="B12" s="4" t="s">
        <v>36</v>
      </c>
      <c r="C12" s="4" t="s">
        <v>37</v>
      </c>
      <c r="D12" s="3" t="s">
        <v>35</v>
      </c>
      <c r="E12" s="3">
        <v>4</v>
      </c>
      <c r="F12" s="3"/>
      <c r="G12" s="3"/>
      <c r="H12" s="3" t="str">
        <f>_xlfn.DISPIMG("ID_0743EE060A7F466EA435AB3625D13F25",1)</f>
        <v>=DISPIMG("ID_0743EE060A7F466EA435AB3625D13F25",1)</v>
      </c>
    </row>
    <row r="13" ht="85" customHeight="1" spans="1:14">
      <c r="A13" s="9" t="s">
        <v>38</v>
      </c>
      <c r="B13" s="3" t="s">
        <v>39</v>
      </c>
      <c r="C13" s="4" t="s">
        <v>40</v>
      </c>
      <c r="D13" s="3" t="s">
        <v>41</v>
      </c>
      <c r="E13" s="3">
        <v>45</v>
      </c>
      <c r="F13" s="3"/>
      <c r="G13" s="3"/>
      <c r="H13" s="6" t="str">
        <f>_xlfn.DISPIMG("ID_12F56A9D92EB489482C99145F659F32A",1)</f>
        <v>=DISPIMG("ID_12F56A9D92EB489482C99145F659F32A",1)</v>
      </c>
      <c r="J13" s="15"/>
      <c r="K13" s="15"/>
      <c r="L13" s="15"/>
      <c r="M13" s="15"/>
      <c r="N13" s="15"/>
    </row>
    <row r="14" ht="143.25" spans="1:14">
      <c r="A14" s="10"/>
      <c r="B14" s="3" t="s">
        <v>42</v>
      </c>
      <c r="C14" s="4" t="s">
        <v>43</v>
      </c>
      <c r="D14" s="3" t="s">
        <v>41</v>
      </c>
      <c r="E14" s="3">
        <v>4</v>
      </c>
      <c r="F14" s="3"/>
      <c r="G14" s="3"/>
      <c r="H14" s="3" t="str">
        <f>_xlfn.DISPIMG("ID_CFE36574FDD14F8EB1846EE9CC968380",1)</f>
        <v>=DISPIMG("ID_CFE36574FDD14F8EB1846EE9CC968380",1)</v>
      </c>
      <c r="J14" s="15"/>
      <c r="K14" s="15"/>
      <c r="L14" s="16"/>
      <c r="M14" s="15"/>
      <c r="N14" s="15"/>
    </row>
    <row r="15" ht="108" spans="1:14">
      <c r="A15" s="4" t="s">
        <v>44</v>
      </c>
      <c r="B15" s="3" t="s">
        <v>45</v>
      </c>
      <c r="C15" s="4" t="s">
        <v>46</v>
      </c>
      <c r="D15" s="3" t="s">
        <v>27</v>
      </c>
      <c r="E15" s="3">
        <v>45</v>
      </c>
      <c r="F15" s="3"/>
      <c r="G15" s="3"/>
      <c r="H15" s="3" t="str">
        <f>_xlfn.DISPIMG("ID_109926177F5D4DDE9B6F338A874A9FB2",1)</f>
        <v>=DISPIMG("ID_109926177F5D4DDE9B6F338A874A9FB2",1)</v>
      </c>
      <c r="J15" s="15"/>
      <c r="K15" s="15"/>
      <c r="L15" s="16"/>
      <c r="M15" s="15"/>
      <c r="N15" s="15"/>
    </row>
    <row r="16" ht="108" spans="1:14">
      <c r="A16" s="4"/>
      <c r="B16" s="3" t="s">
        <v>47</v>
      </c>
      <c r="C16" s="3" t="s">
        <v>48</v>
      </c>
      <c r="D16" s="3" t="s">
        <v>29</v>
      </c>
      <c r="E16" s="3">
        <v>36</v>
      </c>
      <c r="F16" s="3"/>
      <c r="G16" s="3"/>
      <c r="H16" t="str">
        <f>_xlfn.DISPIMG("ID_96674BECF14F4AA9B44A5F79FE40076D",1)</f>
        <v>=DISPIMG("ID_96674BECF14F4AA9B44A5F79FE40076D",1)</v>
      </c>
      <c r="J16" s="15"/>
      <c r="K16" s="15"/>
      <c r="L16" s="15"/>
      <c r="M16" s="15"/>
      <c r="N16" s="15"/>
    </row>
    <row r="17" ht="49.15" spans="1:14">
      <c r="A17" s="4"/>
      <c r="B17" s="3" t="s">
        <v>49</v>
      </c>
      <c r="C17" s="3"/>
      <c r="D17" s="3" t="s">
        <v>50</v>
      </c>
      <c r="E17" s="3">
        <v>27</v>
      </c>
      <c r="F17" s="3"/>
      <c r="G17" s="3"/>
      <c r="H17" s="3" t="str">
        <f>_xlfn.DISPIMG("ID_68EC06CC5B6D48AE93FD013011C34191",1)</f>
        <v>=DISPIMG("ID_68EC06CC5B6D48AE93FD013011C34191",1)</v>
      </c>
      <c r="J17" s="15"/>
      <c r="K17" s="15"/>
      <c r="L17" s="15"/>
      <c r="M17" s="15"/>
      <c r="N17" s="15"/>
    </row>
    <row r="18" ht="28" customHeight="1" spans="1:14">
      <c r="A18" s="11" t="s">
        <v>51</v>
      </c>
      <c r="B18" s="12"/>
      <c r="C18" s="12"/>
      <c r="D18" s="12"/>
      <c r="E18" s="12"/>
      <c r="F18" s="13"/>
      <c r="G18" s="14"/>
      <c r="H18" s="6"/>
      <c r="J18" s="15"/>
      <c r="K18" s="15"/>
      <c r="L18" s="15"/>
      <c r="M18" s="15"/>
      <c r="N18" s="15"/>
    </row>
  </sheetData>
  <mergeCells count="6">
    <mergeCell ref="A1:H1"/>
    <mergeCell ref="A18:F18"/>
    <mergeCell ref="A4:A10"/>
    <mergeCell ref="A11:A12"/>
    <mergeCell ref="A13:A14"/>
    <mergeCell ref="A15:A17"/>
  </mergeCells>
  <pageMargins left="0.75" right="0.75" top="1" bottom="1" header="0.5" footer="0.5"/>
  <pageSetup paperSize="9" scale="79"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刘渤</dc:creator>
  <cp:lastModifiedBy>刘渤</cp:lastModifiedBy>
  <dcterms:created xsi:type="dcterms:W3CDTF">2025-03-21T01:45:00Z</dcterms:created>
  <dcterms:modified xsi:type="dcterms:W3CDTF">2025-04-08T08:00:27Z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A1DAA4582F34484AB82E4BEF677C0D86_13</vt:lpwstr>
  </property>
  <property fmtid="{D5CDD505-2E9C-101B-9397-08002B2CF9AE}" pid="3" name="KSOProductBuildVer">
    <vt:lpwstr>2052-12.1.0.20305</vt:lpwstr>
  </property>
</Properties>
</file>