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305" windowHeight="85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<sst xmlns="http://schemas.openxmlformats.org/spreadsheetml/2006/main" count="233" uniqueCount="42">
  <si>
    <t xml:space="preserve"> 资兴市民政局养老机构食堂油烟机维修清洗预算表</t>
  </si>
  <si>
    <t>单位名称</t>
  </si>
  <si>
    <t>序号</t>
  </si>
  <si>
    <t>维修及清洗设备名称</t>
  </si>
  <si>
    <t>单位</t>
  </si>
  <si>
    <t>数量</t>
  </si>
  <si>
    <t>单价（元）</t>
  </si>
  <si>
    <t>金额（元）</t>
  </si>
  <si>
    <t>备注</t>
  </si>
  <si>
    <t>烟机支架加固、烟帽修复</t>
  </si>
  <si>
    <t>套</t>
  </si>
  <si>
    <t>净化器外壳连接烟道穿孔修复</t>
  </si>
  <si>
    <t>处</t>
  </si>
  <si>
    <t>风机叶子断裂焊接修复</t>
  </si>
  <si>
    <t>块</t>
  </si>
  <si>
    <t>三都敬老院</t>
  </si>
  <si>
    <t>皮带防护罩</t>
  </si>
  <si>
    <t>个</t>
  </si>
  <si>
    <t>烟罩清洗</t>
  </si>
  <si>
    <t>米</t>
  </si>
  <si>
    <t>排烟管清洗</t>
  </si>
  <si>
    <t>静电油烟净化器清洗</t>
  </si>
  <si>
    <t>台</t>
  </si>
  <si>
    <t>风机清洗</t>
  </si>
  <si>
    <t>小计</t>
  </si>
  <si>
    <t>唐洞敬老院</t>
  </si>
  <si>
    <t>风机地脚加固</t>
  </si>
  <si>
    <t>项</t>
  </si>
  <si>
    <t>净化器外壳连接烟道渗漏修复</t>
  </si>
  <si>
    <t>老年公寓</t>
  </si>
  <si>
    <t>烟机主机支架加固</t>
  </si>
  <si>
    <t>兴宁敬老院一院</t>
  </si>
  <si>
    <t>支架加固、烟帽修复</t>
  </si>
  <si>
    <t>兴宁敬老院二院</t>
  </si>
  <si>
    <t>风机支架加固、烟帽修复</t>
  </si>
  <si>
    <t>州门司敬老院一食堂</t>
  </si>
  <si>
    <t>州门司敬老院二食堂</t>
  </si>
  <si>
    <t>净化器支架加固、隔板修复</t>
  </si>
  <si>
    <t>合    计</t>
  </si>
  <si>
    <t xml:space="preserve">    资兴市养老机构食堂油烟机维修清洗预算表</t>
  </si>
  <si>
    <t>皮带防护罩（新增）</t>
  </si>
  <si>
    <t xml:space="preserve"> 资兴市养老机构食堂油烟机维修清洗预算表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</si>
</sst>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color theme="1"/>
      <name val="仿宋"/>
      <charset val="134"/>
    </font>
    <font>
      <sz val="14"/>
      <color theme="1"/>
      <name val="等线"/>
      <charset val="134"/>
      <scheme val="minor"/>
    </font>
    <font>
      <sz val="20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黑体"/>
      <charset val="134"/>
    </font>
    <font>
      <sz val="12"/>
      <color theme="1"/>
      <name val="仿宋"/>
      <charset val="134"/>
    </font>
    <font>
      <sz val="20"/>
      <color theme="1"/>
      <name val="方正大标宋简体"/>
      <charset val="134"/>
    </font>
    <font>
      <sz val="12"/>
      <color theme="1"/>
      <name val="黑体"/>
      <charset val="134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8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view="pageBreakPreview" zoomScaleNormal="100" topLeftCell="A19" workbookViewId="0">
      <selection activeCell="G19" sqref="G19"/>
    </sheetView>
  </sheetViews>
  <sheetFormatPr defaultColWidth="9" defaultRowHeight="14.25" outlineLevelCol="7"/>
  <cols>
    <col min="1" max="1" width="10.5" style="16" customWidth="1"/>
    <col min="2" max="2" width="4.25" style="16" customWidth="1"/>
    <col min="3" max="3" width="28.625" style="16" customWidth="1"/>
    <col min="4" max="4" width="7.5" customWidth="1"/>
    <col min="5" max="5" width="6.375" customWidth="1"/>
    <col min="6" max="6" width="8.875" style="17" customWidth="1"/>
    <col min="7" max="7" width="11.125" style="17" customWidth="1"/>
  </cols>
  <sheetData>
    <row r="1" ht="55" customHeight="1" spans="1:7">
      <c r="A1" s="18" t="s">
        <v>0</v>
      </c>
      <c r="B1" s="18"/>
      <c r="C1" s="18"/>
      <c r="D1" s="19"/>
      <c r="E1" s="19"/>
      <c r="F1" s="20"/>
      <c r="G1" s="20"/>
    </row>
    <row r="2" s="14" customFormat="1" ht="36" customHeight="1" spans="1:8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  <c r="G2" s="22" t="s">
        <v>7</v>
      </c>
      <c r="H2" s="21" t="s">
        <v>8</v>
      </c>
    </row>
    <row r="3" s="14" customFormat="1" ht="19" customHeight="1" spans="1:8">
      <c r="A3" s="23"/>
      <c r="B3" s="24">
        <v>1</v>
      </c>
      <c r="C3" s="25" t="s">
        <v>9</v>
      </c>
      <c r="D3" s="25" t="s">
        <v>10</v>
      </c>
      <c r="E3" s="25">
        <v>1</v>
      </c>
      <c r="F3" s="26">
        <v>882</v>
      </c>
      <c r="G3" s="26">
        <f>F3*E3</f>
        <v>882</v>
      </c>
      <c r="H3" s="21"/>
    </row>
    <row r="4" s="14" customFormat="1" ht="19" customHeight="1" spans="1:8">
      <c r="A4" s="27"/>
      <c r="B4" s="24">
        <v>2</v>
      </c>
      <c r="C4" s="25" t="s">
        <v>11</v>
      </c>
      <c r="D4" s="25" t="s">
        <v>12</v>
      </c>
      <c r="E4" s="25">
        <v>11</v>
      </c>
      <c r="F4" s="26">
        <v>287</v>
      </c>
      <c r="G4" s="26">
        <f>F4*E4</f>
        <v>3157</v>
      </c>
      <c r="H4" s="21"/>
    </row>
    <row r="5" s="14" customFormat="1" ht="19" customHeight="1" spans="1:8">
      <c r="A5" s="27"/>
      <c r="B5" s="24">
        <v>3</v>
      </c>
      <c r="C5" s="25" t="s">
        <v>13</v>
      </c>
      <c r="D5" s="25" t="s">
        <v>14</v>
      </c>
      <c r="E5" s="25">
        <v>3</v>
      </c>
      <c r="F5" s="26">
        <v>460</v>
      </c>
      <c r="G5" s="26">
        <f>F5*E5</f>
        <v>1380</v>
      </c>
      <c r="H5" s="21"/>
    </row>
    <row r="6" s="14" customFormat="1" ht="19" customHeight="1" spans="1:8">
      <c r="A6" s="28" t="s">
        <v>15</v>
      </c>
      <c r="B6" s="24">
        <v>4</v>
      </c>
      <c r="C6" s="25" t="s">
        <v>16</v>
      </c>
      <c r="D6" s="25" t="s">
        <v>17</v>
      </c>
      <c r="E6" s="25">
        <v>1</v>
      </c>
      <c r="F6" s="26">
        <v>430</v>
      </c>
      <c r="G6" s="26">
        <f>F6*E6</f>
        <v>430</v>
      </c>
      <c r="H6" s="21"/>
    </row>
    <row r="7" s="15" customFormat="1" ht="19" customHeight="1" spans="1:8">
      <c r="A7" s="29"/>
      <c r="B7" s="24">
        <v>5</v>
      </c>
      <c r="C7" s="30" t="s">
        <v>18</v>
      </c>
      <c r="D7" s="30" t="s">
        <v>19</v>
      </c>
      <c r="E7" s="30">
        <v>5.6</v>
      </c>
      <c r="F7" s="31">
        <v>483</v>
      </c>
      <c r="G7" s="31">
        <f t="shared" ref="G7:G10" si="0">SUM(E7*F7)</f>
        <v>2704.8</v>
      </c>
      <c r="H7" s="32"/>
    </row>
    <row r="8" s="15" customFormat="1" ht="19" customHeight="1" spans="1:8">
      <c r="A8" s="29"/>
      <c r="B8" s="24">
        <v>6</v>
      </c>
      <c r="C8" s="30" t="s">
        <v>20</v>
      </c>
      <c r="D8" s="30" t="s">
        <v>19</v>
      </c>
      <c r="E8" s="30">
        <v>6.4</v>
      </c>
      <c r="F8" s="31">
        <v>715.5</v>
      </c>
      <c r="G8" s="31">
        <f t="shared" si="0"/>
        <v>4579.2</v>
      </c>
      <c r="H8" s="32"/>
    </row>
    <row r="9" s="15" customFormat="1" ht="19" customHeight="1" spans="1:8">
      <c r="A9" s="29"/>
      <c r="B9" s="24">
        <v>7</v>
      </c>
      <c r="C9" s="30" t="s">
        <v>21</v>
      </c>
      <c r="D9" s="30" t="s">
        <v>22</v>
      </c>
      <c r="E9" s="30">
        <v>1</v>
      </c>
      <c r="F9" s="31">
        <v>2800</v>
      </c>
      <c r="G9" s="31">
        <f t="shared" si="0"/>
        <v>2800</v>
      </c>
      <c r="H9" s="32"/>
    </row>
    <row r="10" s="15" customFormat="1" ht="19" customHeight="1" spans="1:8">
      <c r="A10" s="29"/>
      <c r="B10" s="24">
        <v>8</v>
      </c>
      <c r="C10" s="30" t="s">
        <v>23</v>
      </c>
      <c r="D10" s="30" t="s">
        <v>22</v>
      </c>
      <c r="E10" s="30">
        <v>1</v>
      </c>
      <c r="F10" s="31">
        <v>1880</v>
      </c>
      <c r="G10" s="31">
        <f t="shared" si="0"/>
        <v>1880</v>
      </c>
      <c r="H10" s="32"/>
    </row>
    <row r="11" s="15" customFormat="1" ht="19" customHeight="1" spans="1:8">
      <c r="A11" s="29"/>
      <c r="B11" s="33"/>
      <c r="C11" s="29" t="s">
        <v>24</v>
      </c>
      <c r="D11" s="34"/>
      <c r="E11" s="34"/>
      <c r="F11" s="35"/>
      <c r="G11" s="35">
        <f>G10+G9+G8+G7+G6+G5+G4+G3</f>
        <v>17813</v>
      </c>
      <c r="H11" s="32"/>
    </row>
    <row r="12" s="15" customFormat="1" ht="19" customHeight="1" spans="1:8">
      <c r="A12" s="36" t="s">
        <v>25</v>
      </c>
      <c r="B12" s="35">
        <v>1</v>
      </c>
      <c r="C12" s="30" t="s">
        <v>26</v>
      </c>
      <c r="D12" s="30" t="s">
        <v>27</v>
      </c>
      <c r="E12" s="30">
        <v>1</v>
      </c>
      <c r="F12" s="31">
        <v>220</v>
      </c>
      <c r="G12" s="31">
        <f>F12*E12</f>
        <v>220</v>
      </c>
      <c r="H12" s="37"/>
    </row>
    <row r="13" s="15" customFormat="1" ht="19" customHeight="1" spans="1:8">
      <c r="A13" s="29"/>
      <c r="B13" s="35">
        <v>2</v>
      </c>
      <c r="C13" s="25" t="s">
        <v>28</v>
      </c>
      <c r="D13" s="25" t="s">
        <v>12</v>
      </c>
      <c r="E13" s="25">
        <v>2</v>
      </c>
      <c r="F13" s="26">
        <v>287</v>
      </c>
      <c r="G13" s="26">
        <f>F13*E13</f>
        <v>574</v>
      </c>
      <c r="H13" s="32"/>
    </row>
    <row r="14" s="15" customFormat="1" ht="19" customHeight="1" spans="1:8">
      <c r="A14" s="29"/>
      <c r="B14" s="35">
        <v>3</v>
      </c>
      <c r="C14" s="30" t="s">
        <v>18</v>
      </c>
      <c r="D14" s="30" t="s">
        <v>19</v>
      </c>
      <c r="E14" s="30">
        <v>4</v>
      </c>
      <c r="F14" s="31">
        <v>483</v>
      </c>
      <c r="G14" s="31">
        <f t="shared" ref="G14:G17" si="1">SUM(E14*F14)</f>
        <v>1932</v>
      </c>
      <c r="H14" s="32"/>
    </row>
    <row r="15" s="15" customFormat="1" ht="19" customHeight="1" spans="1:8">
      <c r="A15" s="29"/>
      <c r="B15" s="35">
        <v>4</v>
      </c>
      <c r="C15" s="30" t="s">
        <v>20</v>
      </c>
      <c r="D15" s="30" t="s">
        <v>19</v>
      </c>
      <c r="E15" s="30">
        <v>9</v>
      </c>
      <c r="F15" s="31">
        <v>715.5</v>
      </c>
      <c r="G15" s="31">
        <f t="shared" si="1"/>
        <v>6439.5</v>
      </c>
      <c r="H15" s="32"/>
    </row>
    <row r="16" s="15" customFormat="1" ht="19" customHeight="1" spans="1:8">
      <c r="A16" s="29"/>
      <c r="B16" s="35">
        <v>5</v>
      </c>
      <c r="C16" s="30" t="s">
        <v>21</v>
      </c>
      <c r="D16" s="30" t="s">
        <v>22</v>
      </c>
      <c r="E16" s="30">
        <v>1</v>
      </c>
      <c r="F16" s="31">
        <v>2600</v>
      </c>
      <c r="G16" s="31">
        <f t="shared" si="1"/>
        <v>2600</v>
      </c>
      <c r="H16" s="32"/>
    </row>
    <row r="17" s="15" customFormat="1" ht="19" customHeight="1" spans="1:8">
      <c r="A17" s="29"/>
      <c r="B17" s="35">
        <v>6</v>
      </c>
      <c r="C17" s="30" t="s">
        <v>23</v>
      </c>
      <c r="D17" s="30" t="s">
        <v>22</v>
      </c>
      <c r="E17" s="30">
        <v>1</v>
      </c>
      <c r="F17" s="31">
        <v>1880</v>
      </c>
      <c r="G17" s="31">
        <f t="shared" si="1"/>
        <v>1880</v>
      </c>
      <c r="H17" s="32"/>
    </row>
    <row r="18" s="15" customFormat="1" ht="19" customHeight="1" spans="1:8">
      <c r="A18" s="29"/>
      <c r="B18" s="33"/>
      <c r="C18" s="29" t="s">
        <v>24</v>
      </c>
      <c r="D18" s="34"/>
      <c r="E18" s="34"/>
      <c r="F18" s="35"/>
      <c r="G18" s="35">
        <f>SUM(G12:G17)</f>
        <v>13645.5</v>
      </c>
      <c r="H18" s="32"/>
    </row>
    <row r="19" s="15" customFormat="1" ht="19" customHeight="1" spans="1:8">
      <c r="A19" s="36" t="s">
        <v>29</v>
      </c>
      <c r="B19" s="35">
        <v>1</v>
      </c>
      <c r="C19" s="30" t="s">
        <v>30</v>
      </c>
      <c r="D19" s="30" t="s">
        <v>27</v>
      </c>
      <c r="E19" s="30">
        <v>1</v>
      </c>
      <c r="F19" s="31">
        <v>609.5</v>
      </c>
      <c r="G19" s="31">
        <f>F19*E19</f>
        <v>609.5</v>
      </c>
      <c r="H19" s="32"/>
    </row>
    <row r="20" s="15" customFormat="1" ht="19" customHeight="1" spans="1:8">
      <c r="A20" s="29"/>
      <c r="B20" s="35">
        <v>2</v>
      </c>
      <c r="C20" s="25" t="s">
        <v>28</v>
      </c>
      <c r="D20" s="25" t="s">
        <v>12</v>
      </c>
      <c r="E20" s="25">
        <v>7</v>
      </c>
      <c r="F20" s="26">
        <v>287</v>
      </c>
      <c r="G20" s="26">
        <f>F20*E20</f>
        <v>2009</v>
      </c>
      <c r="H20" s="32"/>
    </row>
    <row r="21" s="15" customFormat="1" ht="19" customHeight="1" spans="1:8">
      <c r="A21" s="29"/>
      <c r="B21" s="35">
        <v>3</v>
      </c>
      <c r="C21" s="30" t="s">
        <v>18</v>
      </c>
      <c r="D21" s="30" t="s">
        <v>19</v>
      </c>
      <c r="E21" s="30">
        <v>5.5</v>
      </c>
      <c r="F21" s="31">
        <v>483</v>
      </c>
      <c r="G21" s="31">
        <f t="shared" ref="G21:G24" si="2">SUM(E21*F21)</f>
        <v>2656.5</v>
      </c>
      <c r="H21" s="32"/>
    </row>
    <row r="22" s="15" customFormat="1" ht="19" customHeight="1" spans="1:8">
      <c r="A22" s="29"/>
      <c r="B22" s="35">
        <v>4</v>
      </c>
      <c r="C22" s="30" t="s">
        <v>20</v>
      </c>
      <c r="D22" s="30" t="s">
        <v>19</v>
      </c>
      <c r="E22" s="30">
        <v>35</v>
      </c>
      <c r="F22" s="31">
        <v>715.5</v>
      </c>
      <c r="G22" s="31">
        <f t="shared" si="2"/>
        <v>25042.5</v>
      </c>
      <c r="H22" s="32"/>
    </row>
    <row r="23" s="15" customFormat="1" ht="19" customHeight="1" spans="1:8">
      <c r="A23" s="29"/>
      <c r="B23" s="35">
        <v>5</v>
      </c>
      <c r="C23" s="30" t="s">
        <v>21</v>
      </c>
      <c r="D23" s="30" t="s">
        <v>22</v>
      </c>
      <c r="E23" s="30">
        <v>1</v>
      </c>
      <c r="F23" s="31">
        <v>2600</v>
      </c>
      <c r="G23" s="31">
        <f t="shared" ref="G23:G27" si="3">F23*E23</f>
        <v>2600</v>
      </c>
      <c r="H23" s="32"/>
    </row>
    <row r="24" s="15" customFormat="1" ht="19" customHeight="1" spans="1:8">
      <c r="A24" s="29"/>
      <c r="B24" s="35">
        <v>6</v>
      </c>
      <c r="C24" s="30" t="s">
        <v>23</v>
      </c>
      <c r="D24" s="30" t="s">
        <v>22</v>
      </c>
      <c r="E24" s="30">
        <v>1</v>
      </c>
      <c r="F24" s="31">
        <v>2480</v>
      </c>
      <c r="G24" s="31">
        <f t="shared" si="2"/>
        <v>2480</v>
      </c>
      <c r="H24" s="32"/>
    </row>
    <row r="25" s="15" customFormat="1" ht="19" customHeight="1" spans="1:8">
      <c r="A25" s="38"/>
      <c r="B25" s="33"/>
      <c r="C25" s="29" t="s">
        <v>24</v>
      </c>
      <c r="D25" s="34"/>
      <c r="E25" s="34"/>
      <c r="F25" s="35"/>
      <c r="G25" s="35">
        <f>SUM(G19:G24)</f>
        <v>35397.5</v>
      </c>
      <c r="H25" s="32"/>
    </row>
    <row r="26" s="15" customFormat="1" ht="19" customHeight="1" spans="1:8">
      <c r="A26" s="36" t="s">
        <v>31</v>
      </c>
      <c r="B26" s="35">
        <v>1</v>
      </c>
      <c r="C26" s="25" t="s">
        <v>32</v>
      </c>
      <c r="D26" s="25" t="s">
        <v>10</v>
      </c>
      <c r="E26" s="25">
        <v>1</v>
      </c>
      <c r="F26" s="26">
        <v>780</v>
      </c>
      <c r="G26" s="26">
        <f t="shared" si="3"/>
        <v>780</v>
      </c>
      <c r="H26" s="32"/>
    </row>
    <row r="27" s="15" customFormat="1" ht="19" customHeight="1" spans="1:8">
      <c r="A27" s="29"/>
      <c r="B27" s="35">
        <v>2</v>
      </c>
      <c r="C27" s="25" t="s">
        <v>28</v>
      </c>
      <c r="D27" s="25" t="s">
        <v>12</v>
      </c>
      <c r="E27" s="25">
        <v>14</v>
      </c>
      <c r="F27" s="26">
        <v>287</v>
      </c>
      <c r="G27" s="26">
        <f t="shared" si="3"/>
        <v>4018</v>
      </c>
      <c r="H27" s="32"/>
    </row>
    <row r="28" s="15" customFormat="1" ht="19" customHeight="1" spans="1:8">
      <c r="A28" s="29"/>
      <c r="B28" s="35">
        <v>3</v>
      </c>
      <c r="C28" s="30" t="s">
        <v>18</v>
      </c>
      <c r="D28" s="30" t="s">
        <v>19</v>
      </c>
      <c r="E28" s="30">
        <v>3.3</v>
      </c>
      <c r="F28" s="31">
        <v>483</v>
      </c>
      <c r="G28" s="31">
        <f>SUM(E28*F28)</f>
        <v>1593.9</v>
      </c>
      <c r="H28" s="32"/>
    </row>
    <row r="29" s="15" customFormat="1" ht="19" customHeight="1" spans="1:8">
      <c r="A29" s="29"/>
      <c r="B29" s="35">
        <v>4</v>
      </c>
      <c r="C29" s="30" t="s">
        <v>20</v>
      </c>
      <c r="D29" s="30" t="s">
        <v>19</v>
      </c>
      <c r="E29" s="30">
        <v>21</v>
      </c>
      <c r="F29" s="31">
        <v>715.5</v>
      </c>
      <c r="G29" s="31">
        <f>SUM(E29*F29)</f>
        <v>15025.5</v>
      </c>
      <c r="H29" s="32"/>
    </row>
    <row r="30" s="15" customFormat="1" ht="19" customHeight="1" spans="1:8">
      <c r="A30" s="29"/>
      <c r="B30" s="35">
        <v>5</v>
      </c>
      <c r="C30" s="30" t="s">
        <v>21</v>
      </c>
      <c r="D30" s="30" t="s">
        <v>22</v>
      </c>
      <c r="E30" s="30">
        <v>1</v>
      </c>
      <c r="F30" s="31">
        <v>2600</v>
      </c>
      <c r="G30" s="31">
        <f t="shared" ref="G30:G38" si="4">SUM(E30*F30)</f>
        <v>2600</v>
      </c>
      <c r="H30" s="32"/>
    </row>
    <row r="31" s="15" customFormat="1" ht="19" customHeight="1" spans="1:8">
      <c r="A31" s="29"/>
      <c r="B31" s="35">
        <v>6</v>
      </c>
      <c r="C31" s="30" t="s">
        <v>23</v>
      </c>
      <c r="D31" s="30" t="s">
        <v>22</v>
      </c>
      <c r="E31" s="30">
        <v>1</v>
      </c>
      <c r="F31" s="31">
        <v>2480</v>
      </c>
      <c r="G31" s="31">
        <f t="shared" si="4"/>
        <v>2480</v>
      </c>
      <c r="H31" s="32"/>
    </row>
    <row r="32" s="15" customFormat="1" ht="19" customHeight="1" spans="1:8">
      <c r="A32" s="29"/>
      <c r="B32" s="35"/>
      <c r="C32" s="29" t="s">
        <v>24</v>
      </c>
      <c r="D32" s="34"/>
      <c r="E32" s="34"/>
      <c r="F32" s="35"/>
      <c r="G32" s="35">
        <f>SUM(G26:G31)</f>
        <v>26497.4</v>
      </c>
      <c r="H32" s="32"/>
    </row>
    <row r="33" s="15" customFormat="1" ht="19" customHeight="1" spans="1:8">
      <c r="A33" s="36" t="s">
        <v>33</v>
      </c>
      <c r="B33" s="35">
        <v>1</v>
      </c>
      <c r="C33" s="25" t="s">
        <v>34</v>
      </c>
      <c r="D33" s="25" t="s">
        <v>10</v>
      </c>
      <c r="E33" s="25">
        <v>1</v>
      </c>
      <c r="F33" s="26">
        <v>680</v>
      </c>
      <c r="G33" s="26">
        <f>F33*E33</f>
        <v>680</v>
      </c>
      <c r="H33" s="32"/>
    </row>
    <row r="34" s="15" customFormat="1" ht="19" customHeight="1" spans="1:8">
      <c r="A34" s="29"/>
      <c r="B34" s="35">
        <v>2</v>
      </c>
      <c r="C34" s="25" t="s">
        <v>28</v>
      </c>
      <c r="D34" s="25" t="s">
        <v>12</v>
      </c>
      <c r="E34" s="25">
        <v>5</v>
      </c>
      <c r="F34" s="26">
        <v>287</v>
      </c>
      <c r="G34" s="26">
        <f>F34*E34</f>
        <v>1435</v>
      </c>
      <c r="H34" s="32"/>
    </row>
    <row r="35" s="15" customFormat="1" ht="19" customHeight="1" spans="1:8">
      <c r="A35" s="29"/>
      <c r="B35" s="35">
        <v>3</v>
      </c>
      <c r="C35" s="30" t="s">
        <v>18</v>
      </c>
      <c r="D35" s="30" t="s">
        <v>19</v>
      </c>
      <c r="E35" s="30">
        <v>3.2</v>
      </c>
      <c r="F35" s="31">
        <v>483</v>
      </c>
      <c r="G35" s="31">
        <f t="shared" si="4"/>
        <v>1545.6</v>
      </c>
      <c r="H35" s="32"/>
    </row>
    <row r="36" s="15" customFormat="1" ht="19" customHeight="1" spans="1:8">
      <c r="A36" s="29"/>
      <c r="B36" s="35">
        <v>4</v>
      </c>
      <c r="C36" s="30" t="s">
        <v>20</v>
      </c>
      <c r="D36" s="30" t="s">
        <v>19</v>
      </c>
      <c r="E36" s="30">
        <v>8</v>
      </c>
      <c r="F36" s="31">
        <v>715.5</v>
      </c>
      <c r="G36" s="31">
        <f t="shared" si="4"/>
        <v>5724</v>
      </c>
      <c r="H36" s="32"/>
    </row>
    <row r="37" s="15" customFormat="1" ht="19" customHeight="1" spans="1:8">
      <c r="A37" s="29"/>
      <c r="B37" s="35">
        <v>5</v>
      </c>
      <c r="C37" s="30" t="s">
        <v>21</v>
      </c>
      <c r="D37" s="30" t="s">
        <v>22</v>
      </c>
      <c r="E37" s="30">
        <v>1</v>
      </c>
      <c r="F37" s="31">
        <v>2600</v>
      </c>
      <c r="G37" s="31">
        <f t="shared" si="4"/>
        <v>2600</v>
      </c>
      <c r="H37" s="32"/>
    </row>
    <row r="38" s="15" customFormat="1" ht="19" customHeight="1" spans="1:8">
      <c r="A38" s="29"/>
      <c r="B38" s="35">
        <v>6</v>
      </c>
      <c r="C38" s="30" t="s">
        <v>23</v>
      </c>
      <c r="D38" s="30" t="s">
        <v>22</v>
      </c>
      <c r="E38" s="30">
        <v>1</v>
      </c>
      <c r="F38" s="31">
        <v>1880</v>
      </c>
      <c r="G38" s="31">
        <f t="shared" si="4"/>
        <v>1880</v>
      </c>
      <c r="H38" s="32"/>
    </row>
    <row r="39" s="15" customFormat="1" ht="19" customHeight="1" spans="1:8">
      <c r="A39" s="29"/>
      <c r="B39" s="35"/>
      <c r="C39" s="29" t="s">
        <v>24</v>
      </c>
      <c r="D39" s="34"/>
      <c r="E39" s="34"/>
      <c r="F39" s="35"/>
      <c r="G39" s="35">
        <f>SUM(G33:G38)</f>
        <v>13864.6</v>
      </c>
      <c r="H39" s="32"/>
    </row>
    <row r="40" s="15" customFormat="1" ht="19" customHeight="1" spans="1:8">
      <c r="A40" s="39" t="s">
        <v>35</v>
      </c>
      <c r="B40" s="35">
        <v>1</v>
      </c>
      <c r="C40" s="25" t="s">
        <v>34</v>
      </c>
      <c r="D40" s="25" t="s">
        <v>10</v>
      </c>
      <c r="E40" s="25">
        <v>1</v>
      </c>
      <c r="F40" s="26">
        <v>980</v>
      </c>
      <c r="G40" s="26">
        <f>F40*E40</f>
        <v>980</v>
      </c>
      <c r="H40" s="32"/>
    </row>
    <row r="41" s="15" customFormat="1" ht="19" customHeight="1" spans="1:8">
      <c r="A41" s="40"/>
      <c r="B41" s="35">
        <v>2</v>
      </c>
      <c r="C41" s="25" t="s">
        <v>28</v>
      </c>
      <c r="D41" s="25" t="s">
        <v>12</v>
      </c>
      <c r="E41" s="25">
        <v>13</v>
      </c>
      <c r="F41" s="26">
        <v>287</v>
      </c>
      <c r="G41" s="26">
        <f>F41*E41</f>
        <v>3731</v>
      </c>
      <c r="H41" s="32"/>
    </row>
    <row r="42" s="15" customFormat="1" ht="19" customHeight="1" spans="1:8">
      <c r="A42" s="40"/>
      <c r="B42" s="35">
        <v>3</v>
      </c>
      <c r="C42" s="30" t="s">
        <v>18</v>
      </c>
      <c r="D42" s="30" t="s">
        <v>19</v>
      </c>
      <c r="E42" s="30">
        <v>6.8</v>
      </c>
      <c r="F42" s="31">
        <v>483</v>
      </c>
      <c r="G42" s="31">
        <f>SUM(E42*F42)</f>
        <v>3284.4</v>
      </c>
      <c r="H42" s="32"/>
    </row>
    <row r="43" s="15" customFormat="1" ht="19" customHeight="1" spans="1:8">
      <c r="A43" s="40"/>
      <c r="B43" s="35">
        <v>4</v>
      </c>
      <c r="C43" s="30" t="s">
        <v>20</v>
      </c>
      <c r="D43" s="30" t="s">
        <v>19</v>
      </c>
      <c r="E43" s="30">
        <v>19</v>
      </c>
      <c r="F43" s="31">
        <v>715.5</v>
      </c>
      <c r="G43" s="31">
        <f>SUM(E43*F43)</f>
        <v>13594.5</v>
      </c>
      <c r="H43" s="32"/>
    </row>
    <row r="44" s="15" customFormat="1" ht="19" customHeight="1" spans="1:8">
      <c r="A44" s="40"/>
      <c r="B44" s="35">
        <v>5</v>
      </c>
      <c r="C44" s="30" t="s">
        <v>21</v>
      </c>
      <c r="D44" s="30" t="s">
        <v>22</v>
      </c>
      <c r="E44" s="30">
        <v>1</v>
      </c>
      <c r="F44" s="31">
        <v>3600</v>
      </c>
      <c r="G44" s="31">
        <f t="shared" ref="G44:G52" si="5">SUM(E44*F44)</f>
        <v>3600</v>
      </c>
      <c r="H44" s="32"/>
    </row>
    <row r="45" s="15" customFormat="1" ht="19" customHeight="1" spans="1:8">
      <c r="A45" s="40"/>
      <c r="B45" s="35">
        <v>6</v>
      </c>
      <c r="C45" s="30" t="s">
        <v>23</v>
      </c>
      <c r="D45" s="30" t="s">
        <v>22</v>
      </c>
      <c r="E45" s="30">
        <v>1</v>
      </c>
      <c r="F45" s="31">
        <v>2680</v>
      </c>
      <c r="G45" s="31">
        <f t="shared" si="5"/>
        <v>2680</v>
      </c>
      <c r="H45" s="32"/>
    </row>
    <row r="46" s="15" customFormat="1" ht="19" customHeight="1" spans="1:8">
      <c r="A46" s="40"/>
      <c r="B46" s="35"/>
      <c r="C46" s="29" t="s">
        <v>24</v>
      </c>
      <c r="D46" s="34"/>
      <c r="E46" s="34"/>
      <c r="F46" s="35"/>
      <c r="G46" s="35">
        <f>SUM(G40:G45)</f>
        <v>27869.9</v>
      </c>
      <c r="H46" s="32"/>
    </row>
    <row r="47" s="15" customFormat="1" ht="19" customHeight="1" spans="1:8">
      <c r="A47" s="39" t="s">
        <v>36</v>
      </c>
      <c r="B47" s="35">
        <v>1</v>
      </c>
      <c r="C47" s="25" t="s">
        <v>37</v>
      </c>
      <c r="D47" s="25" t="s">
        <v>10</v>
      </c>
      <c r="E47" s="25">
        <v>1</v>
      </c>
      <c r="F47" s="26">
        <v>980</v>
      </c>
      <c r="G47" s="26">
        <f>F47*E47</f>
        <v>980</v>
      </c>
      <c r="H47" s="32"/>
    </row>
    <row r="48" s="15" customFormat="1" ht="19" customHeight="1" spans="1:8">
      <c r="A48" s="40"/>
      <c r="B48" s="35">
        <v>2</v>
      </c>
      <c r="C48" s="25" t="s">
        <v>28</v>
      </c>
      <c r="D48" s="25" t="s">
        <v>12</v>
      </c>
      <c r="E48" s="25">
        <v>9</v>
      </c>
      <c r="F48" s="26">
        <v>287</v>
      </c>
      <c r="G48" s="26">
        <f>F48*E48</f>
        <v>2583</v>
      </c>
      <c r="H48" s="32"/>
    </row>
    <row r="49" s="15" customFormat="1" ht="19" customHeight="1" spans="1:8">
      <c r="A49" s="40"/>
      <c r="B49" s="35">
        <v>3</v>
      </c>
      <c r="C49" s="30" t="s">
        <v>18</v>
      </c>
      <c r="D49" s="30" t="s">
        <v>19</v>
      </c>
      <c r="E49" s="30">
        <v>7</v>
      </c>
      <c r="F49" s="31">
        <v>483</v>
      </c>
      <c r="G49" s="31">
        <f t="shared" si="5"/>
        <v>3381</v>
      </c>
      <c r="H49" s="32"/>
    </row>
    <row r="50" s="15" customFormat="1" ht="19" customHeight="1" spans="1:8">
      <c r="A50" s="40"/>
      <c r="B50" s="35">
        <v>4</v>
      </c>
      <c r="C50" s="30" t="s">
        <v>20</v>
      </c>
      <c r="D50" s="30" t="s">
        <v>19</v>
      </c>
      <c r="E50" s="30">
        <v>19</v>
      </c>
      <c r="F50" s="31">
        <v>715.5</v>
      </c>
      <c r="G50" s="31">
        <f t="shared" si="5"/>
        <v>13594.5</v>
      </c>
      <c r="H50" s="32"/>
    </row>
    <row r="51" s="15" customFormat="1" ht="19" customHeight="1" spans="1:8">
      <c r="A51" s="40"/>
      <c r="B51" s="35">
        <v>5</v>
      </c>
      <c r="C51" s="30" t="s">
        <v>21</v>
      </c>
      <c r="D51" s="30" t="s">
        <v>22</v>
      </c>
      <c r="E51" s="30">
        <v>1</v>
      </c>
      <c r="F51" s="31">
        <v>3600</v>
      </c>
      <c r="G51" s="31">
        <f t="shared" si="5"/>
        <v>3600</v>
      </c>
      <c r="H51" s="32"/>
    </row>
    <row r="52" s="15" customFormat="1" ht="19" customHeight="1" spans="1:8">
      <c r="A52" s="40"/>
      <c r="B52" s="35">
        <v>6</v>
      </c>
      <c r="C52" s="30" t="s">
        <v>23</v>
      </c>
      <c r="D52" s="30" t="s">
        <v>22</v>
      </c>
      <c r="E52" s="30">
        <v>1</v>
      </c>
      <c r="F52" s="31">
        <v>2680</v>
      </c>
      <c r="G52" s="31">
        <f t="shared" si="5"/>
        <v>2680</v>
      </c>
      <c r="H52" s="32"/>
    </row>
    <row r="53" ht="19" customHeight="1" spans="1:8">
      <c r="A53" s="41"/>
      <c r="B53" s="33"/>
      <c r="C53" s="33" t="s">
        <v>24</v>
      </c>
      <c r="D53" s="34"/>
      <c r="E53" s="34"/>
      <c r="F53" s="35"/>
      <c r="G53" s="35">
        <f>SUM(G47:G52)</f>
        <v>26818.5</v>
      </c>
      <c r="H53" s="42"/>
    </row>
    <row r="54" ht="24" customHeight="1" spans="1:8">
      <c r="A54" s="43" t="s">
        <v>38</v>
      </c>
      <c r="B54" s="44"/>
      <c r="C54" s="45"/>
      <c r="D54" s="46"/>
      <c r="E54" s="46"/>
      <c r="F54" s="47"/>
      <c r="G54" s="48">
        <f>G53+G46+G39+G32+G25+G18+G11</f>
        <v>161906.4</v>
      </c>
      <c r="H54" s="42"/>
    </row>
  </sheetData>
  <mergeCells count="8">
    <mergeCell ref="A1:G1"/>
    <mergeCell ref="A7:A11"/>
    <mergeCell ref="A12:A18"/>
    <mergeCell ref="A19:A25"/>
    <mergeCell ref="A26:A32"/>
    <mergeCell ref="A33:A39"/>
    <mergeCell ref="A40:A46"/>
    <mergeCell ref="A47:A53"/>
  </mergeCells>
  <printOptions horizontalCentered="1" verticalCentered="1"/>
  <pageMargins left="0.739583333333333" right="0.739583333333333" top="0.739583333333333" bottom="0.739583333333333" header="0.298611111111111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2" sqref="A2:H2"/>
    </sheetView>
  </sheetViews>
  <sheetFormatPr defaultColWidth="9" defaultRowHeight="14.25" outlineLevelCol="7"/>
  <cols>
    <col min="1" max="1" width="9.625" customWidth="1"/>
    <col min="2" max="2" width="3.875" customWidth="1"/>
    <col min="3" max="3" width="36.75" customWidth="1"/>
    <col min="4" max="4" width="5.875" customWidth="1"/>
    <col min="5" max="5" width="5.75" customWidth="1"/>
    <col min="6" max="6" width="9.375" customWidth="1"/>
    <col min="7" max="7" width="9.625" customWidth="1"/>
    <col min="8" max="8" width="7" customWidth="1"/>
  </cols>
  <sheetData>
    <row r="1" ht="25.5" spans="1:8">
      <c r="A1" s="11" t="s">
        <v>39</v>
      </c>
      <c r="B1" s="11"/>
      <c r="C1" s="11"/>
      <c r="D1" s="11"/>
      <c r="E1" s="11"/>
      <c r="F1" s="11"/>
      <c r="G1" s="11"/>
      <c r="H1" s="11"/>
    </row>
    <row r="2" ht="37.5" spans="1:8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3" t="s">
        <v>8</v>
      </c>
    </row>
    <row r="3" ht="18.75" spans="1:8">
      <c r="A3" s="2" t="s">
        <v>15</v>
      </c>
      <c r="B3" s="3">
        <v>1</v>
      </c>
      <c r="C3" s="3" t="s">
        <v>9</v>
      </c>
      <c r="D3" s="3" t="s">
        <v>10</v>
      </c>
      <c r="E3" s="3">
        <v>1</v>
      </c>
      <c r="F3" s="2">
        <v>980</v>
      </c>
      <c r="G3" s="2">
        <f t="shared" ref="G3:G6" si="0">F3*E3</f>
        <v>980</v>
      </c>
      <c r="H3" s="13"/>
    </row>
    <row r="4" ht="18.75" spans="1:8">
      <c r="A4" s="2"/>
      <c r="B4" s="3">
        <v>2</v>
      </c>
      <c r="C4" s="3" t="s">
        <v>11</v>
      </c>
      <c r="D4" s="3" t="s">
        <v>12</v>
      </c>
      <c r="E4" s="3">
        <v>7</v>
      </c>
      <c r="F4" s="2">
        <v>280</v>
      </c>
      <c r="G4" s="2">
        <f t="shared" si="0"/>
        <v>1960</v>
      </c>
      <c r="H4" s="13"/>
    </row>
    <row r="5" ht="18.75" spans="1:8">
      <c r="A5" s="2"/>
      <c r="B5" s="3">
        <v>3</v>
      </c>
      <c r="C5" s="3" t="s">
        <v>13</v>
      </c>
      <c r="D5" s="3" t="s">
        <v>14</v>
      </c>
      <c r="E5" s="3">
        <v>3</v>
      </c>
      <c r="F5" s="2">
        <v>560</v>
      </c>
      <c r="G5" s="2">
        <f t="shared" si="0"/>
        <v>1680</v>
      </c>
      <c r="H5" s="13"/>
    </row>
    <row r="6" ht="18.75" spans="1:8">
      <c r="A6" s="2"/>
      <c r="B6" s="3">
        <v>4</v>
      </c>
      <c r="C6" s="3" t="s">
        <v>40</v>
      </c>
      <c r="D6" s="3" t="s">
        <v>17</v>
      </c>
      <c r="E6" s="3">
        <v>1</v>
      </c>
      <c r="F6" s="2">
        <v>630</v>
      </c>
      <c r="G6" s="2">
        <f t="shared" si="0"/>
        <v>630</v>
      </c>
      <c r="H6" s="13"/>
    </row>
    <row r="7" ht="18.75" spans="1:8">
      <c r="A7" s="2"/>
      <c r="B7" s="3">
        <v>5</v>
      </c>
      <c r="C7" s="3" t="s">
        <v>18</v>
      </c>
      <c r="D7" s="3" t="s">
        <v>19</v>
      </c>
      <c r="E7" s="3">
        <v>5.7</v>
      </c>
      <c r="F7" s="2">
        <v>460</v>
      </c>
      <c r="G7" s="2">
        <f t="shared" ref="G7:G10" si="1">SUM(E7*F7)</f>
        <v>2622</v>
      </c>
      <c r="H7" s="3"/>
    </row>
    <row r="8" ht="18.75" spans="1:8">
      <c r="A8" s="2"/>
      <c r="B8" s="3">
        <v>6</v>
      </c>
      <c r="C8" s="3" t="s">
        <v>20</v>
      </c>
      <c r="D8" s="3" t="s">
        <v>19</v>
      </c>
      <c r="E8" s="3">
        <v>6</v>
      </c>
      <c r="F8" s="2">
        <v>550</v>
      </c>
      <c r="G8" s="2">
        <f t="shared" si="1"/>
        <v>3300</v>
      </c>
      <c r="H8" s="3"/>
    </row>
    <row r="9" ht="18.75" spans="1:8">
      <c r="A9" s="2"/>
      <c r="B9" s="3">
        <v>7</v>
      </c>
      <c r="C9" s="3" t="s">
        <v>21</v>
      </c>
      <c r="D9" s="3" t="s">
        <v>22</v>
      </c>
      <c r="E9" s="3">
        <v>1</v>
      </c>
      <c r="F9" s="2">
        <v>2500</v>
      </c>
      <c r="G9" s="2">
        <f t="shared" si="1"/>
        <v>2500</v>
      </c>
      <c r="H9" s="3"/>
    </row>
    <row r="10" ht="18.75" spans="1:8">
      <c r="A10" s="2"/>
      <c r="B10" s="3">
        <v>8</v>
      </c>
      <c r="C10" s="3" t="s">
        <v>23</v>
      </c>
      <c r="D10" s="3" t="s">
        <v>22</v>
      </c>
      <c r="E10" s="3">
        <v>1</v>
      </c>
      <c r="F10" s="2">
        <v>1880</v>
      </c>
      <c r="G10" s="2">
        <f t="shared" si="1"/>
        <v>1880</v>
      </c>
      <c r="H10" s="3"/>
    </row>
    <row r="11" ht="18.75" spans="1:8">
      <c r="A11" s="2"/>
      <c r="B11" s="2"/>
      <c r="C11" s="2" t="s">
        <v>24</v>
      </c>
      <c r="D11" s="3"/>
      <c r="E11" s="3"/>
      <c r="F11" s="2"/>
      <c r="G11" s="2">
        <f>G10+G9+G8+G7+G6+G5+G4+G3</f>
        <v>15552</v>
      </c>
      <c r="H11" s="3"/>
    </row>
    <row r="12" ht="18.75" spans="1:8">
      <c r="A12" s="2" t="s">
        <v>25</v>
      </c>
      <c r="B12" s="2">
        <v>1</v>
      </c>
      <c r="C12" s="3" t="s">
        <v>26</v>
      </c>
      <c r="D12" s="3" t="s">
        <v>27</v>
      </c>
      <c r="E12" s="3">
        <v>1</v>
      </c>
      <c r="F12" s="2">
        <v>220</v>
      </c>
      <c r="G12" s="2">
        <f>F12*E12</f>
        <v>220</v>
      </c>
      <c r="H12" s="3"/>
    </row>
    <row r="13" ht="18.75" spans="1:8">
      <c r="A13" s="2"/>
      <c r="B13" s="2">
        <v>2</v>
      </c>
      <c r="C13" s="3" t="s">
        <v>28</v>
      </c>
      <c r="D13" s="3" t="s">
        <v>12</v>
      </c>
      <c r="E13" s="3">
        <v>2</v>
      </c>
      <c r="F13" s="2">
        <v>260</v>
      </c>
      <c r="G13" s="2">
        <f>F13*E13</f>
        <v>520</v>
      </c>
      <c r="H13" s="3"/>
    </row>
    <row r="14" ht="18.75" spans="1:8">
      <c r="A14" s="2"/>
      <c r="B14" s="2">
        <v>3</v>
      </c>
      <c r="C14" s="3" t="s">
        <v>18</v>
      </c>
      <c r="D14" s="3" t="s">
        <v>19</v>
      </c>
      <c r="E14" s="3">
        <v>4</v>
      </c>
      <c r="F14" s="2">
        <v>460</v>
      </c>
      <c r="G14" s="2">
        <f t="shared" ref="G14:G17" si="2">SUM(E14*F14)</f>
        <v>1840</v>
      </c>
      <c r="H14" s="3"/>
    </row>
    <row r="15" ht="18.75" spans="1:8">
      <c r="A15" s="2"/>
      <c r="B15" s="2">
        <v>4</v>
      </c>
      <c r="C15" s="3" t="s">
        <v>20</v>
      </c>
      <c r="D15" s="3" t="s">
        <v>19</v>
      </c>
      <c r="E15" s="3">
        <v>9</v>
      </c>
      <c r="F15" s="2">
        <v>550</v>
      </c>
      <c r="G15" s="2">
        <f t="shared" si="2"/>
        <v>4950</v>
      </c>
      <c r="H15" s="3"/>
    </row>
    <row r="16" ht="18.75" spans="1:8">
      <c r="A16" s="2"/>
      <c r="B16" s="2">
        <v>5</v>
      </c>
      <c r="C16" s="3" t="s">
        <v>21</v>
      </c>
      <c r="D16" s="3" t="s">
        <v>22</v>
      </c>
      <c r="E16" s="3">
        <v>1</v>
      </c>
      <c r="F16" s="2">
        <v>2600</v>
      </c>
      <c r="G16" s="2">
        <f t="shared" si="2"/>
        <v>2600</v>
      </c>
      <c r="H16" s="3"/>
    </row>
    <row r="17" ht="18.75" spans="1:8">
      <c r="A17" s="2"/>
      <c r="B17" s="2">
        <v>6</v>
      </c>
      <c r="C17" s="3" t="s">
        <v>23</v>
      </c>
      <c r="D17" s="3" t="s">
        <v>22</v>
      </c>
      <c r="E17" s="3">
        <v>1</v>
      </c>
      <c r="F17" s="2">
        <v>1880</v>
      </c>
      <c r="G17" s="2">
        <f t="shared" si="2"/>
        <v>1880</v>
      </c>
      <c r="H17" s="3"/>
    </row>
    <row r="18" ht="18.75" spans="1:8">
      <c r="A18" s="2"/>
      <c r="B18" s="2"/>
      <c r="C18" s="2" t="s">
        <v>24</v>
      </c>
      <c r="D18" s="3"/>
      <c r="E18" s="3"/>
      <c r="F18" s="2"/>
      <c r="G18" s="2">
        <f>SUM(G12:G17)</f>
        <v>12010</v>
      </c>
      <c r="H18" s="3"/>
    </row>
    <row r="19" ht="18.75" spans="1:8">
      <c r="A19" s="2" t="s">
        <v>29</v>
      </c>
      <c r="B19" s="2">
        <v>1</v>
      </c>
      <c r="C19" s="3" t="s">
        <v>30</v>
      </c>
      <c r="D19" s="3" t="s">
        <v>27</v>
      </c>
      <c r="E19" s="3">
        <v>1</v>
      </c>
      <c r="F19" s="2">
        <v>520</v>
      </c>
      <c r="G19" s="2">
        <f t="shared" ref="G19:G23" si="3">F19*E19</f>
        <v>520</v>
      </c>
      <c r="H19" s="3"/>
    </row>
    <row r="20" ht="18.75" spans="1:8">
      <c r="A20" s="2"/>
      <c r="B20" s="2">
        <v>2</v>
      </c>
      <c r="C20" s="3" t="s">
        <v>28</v>
      </c>
      <c r="D20" s="3" t="s">
        <v>12</v>
      </c>
      <c r="E20" s="3">
        <v>5</v>
      </c>
      <c r="F20" s="2">
        <v>260</v>
      </c>
      <c r="G20" s="2">
        <f t="shared" si="3"/>
        <v>1300</v>
      </c>
      <c r="H20" s="3"/>
    </row>
    <row r="21" ht="18.75" spans="1:8">
      <c r="A21" s="2"/>
      <c r="B21" s="2">
        <v>3</v>
      </c>
      <c r="C21" s="3" t="s">
        <v>18</v>
      </c>
      <c r="D21" s="3" t="s">
        <v>19</v>
      </c>
      <c r="E21" s="3">
        <v>5.5</v>
      </c>
      <c r="F21" s="2">
        <v>460</v>
      </c>
      <c r="G21" s="2">
        <f t="shared" ref="G21:G24" si="4">SUM(E21*F21)</f>
        <v>2530</v>
      </c>
      <c r="H21" s="3"/>
    </row>
    <row r="22" ht="18.75" spans="1:8">
      <c r="A22" s="2"/>
      <c r="B22" s="2">
        <v>4</v>
      </c>
      <c r="C22" s="3" t="s">
        <v>20</v>
      </c>
      <c r="D22" s="3" t="s">
        <v>19</v>
      </c>
      <c r="E22" s="3">
        <v>35</v>
      </c>
      <c r="F22" s="2">
        <v>550</v>
      </c>
      <c r="G22" s="2">
        <f t="shared" si="4"/>
        <v>19250</v>
      </c>
      <c r="H22" s="3"/>
    </row>
    <row r="23" ht="18.75" spans="1:8">
      <c r="A23" s="2"/>
      <c r="B23" s="2">
        <v>5</v>
      </c>
      <c r="C23" s="3" t="s">
        <v>21</v>
      </c>
      <c r="D23" s="3" t="s">
        <v>22</v>
      </c>
      <c r="E23" s="3">
        <v>1</v>
      </c>
      <c r="F23" s="2">
        <v>2600</v>
      </c>
      <c r="G23" s="2">
        <f t="shared" si="3"/>
        <v>2600</v>
      </c>
      <c r="H23" s="3"/>
    </row>
    <row r="24" ht="18.75" spans="1:8">
      <c r="A24" s="2"/>
      <c r="B24" s="2">
        <v>6</v>
      </c>
      <c r="C24" s="3" t="s">
        <v>23</v>
      </c>
      <c r="D24" s="3" t="s">
        <v>22</v>
      </c>
      <c r="E24" s="3">
        <v>1</v>
      </c>
      <c r="F24" s="2">
        <v>1880</v>
      </c>
      <c r="G24" s="2">
        <f t="shared" si="4"/>
        <v>1880</v>
      </c>
      <c r="H24" s="3"/>
    </row>
    <row r="25" ht="18.75" spans="1:8">
      <c r="A25" s="2"/>
      <c r="B25" s="2"/>
      <c r="C25" s="2" t="s">
        <v>24</v>
      </c>
      <c r="D25" s="3"/>
      <c r="E25" s="3"/>
      <c r="F25" s="2"/>
      <c r="G25" s="2">
        <f>SUM(G19:G24)</f>
        <v>28080</v>
      </c>
      <c r="H25" s="3"/>
    </row>
    <row r="26" ht="18.75" spans="1:8">
      <c r="A26" s="2" t="s">
        <v>31</v>
      </c>
      <c r="B26" s="2">
        <v>1</v>
      </c>
      <c r="C26" s="3" t="s">
        <v>32</v>
      </c>
      <c r="D26" s="3" t="s">
        <v>10</v>
      </c>
      <c r="E26" s="3">
        <v>1</v>
      </c>
      <c r="F26" s="2">
        <v>780</v>
      </c>
      <c r="G26" s="2">
        <f>F26*E26</f>
        <v>780</v>
      </c>
      <c r="H26" s="3"/>
    </row>
    <row r="27" ht="18.75" spans="1:8">
      <c r="A27" s="2"/>
      <c r="B27" s="2">
        <v>2</v>
      </c>
      <c r="C27" s="3" t="s">
        <v>28</v>
      </c>
      <c r="D27" s="3" t="s">
        <v>12</v>
      </c>
      <c r="E27" s="3">
        <v>9</v>
      </c>
      <c r="F27" s="2">
        <v>260</v>
      </c>
      <c r="G27" s="2">
        <f>F27*E27</f>
        <v>2340</v>
      </c>
      <c r="H27" s="3"/>
    </row>
    <row r="28" ht="18.75" spans="1:8">
      <c r="A28" s="2"/>
      <c r="B28" s="2">
        <v>3</v>
      </c>
      <c r="C28" s="3" t="s">
        <v>18</v>
      </c>
      <c r="D28" s="3" t="s">
        <v>19</v>
      </c>
      <c r="E28" s="3">
        <v>3</v>
      </c>
      <c r="F28" s="2">
        <v>460</v>
      </c>
      <c r="G28" s="2">
        <f t="shared" ref="G28:G31" si="5">SUM(E28*F28)</f>
        <v>1380</v>
      </c>
      <c r="H28" s="3"/>
    </row>
    <row r="29" ht="18.75" spans="1:8">
      <c r="A29" s="2"/>
      <c r="B29" s="2">
        <v>4</v>
      </c>
      <c r="C29" s="3" t="s">
        <v>20</v>
      </c>
      <c r="D29" s="3" t="s">
        <v>19</v>
      </c>
      <c r="E29" s="3">
        <v>21</v>
      </c>
      <c r="F29" s="2">
        <v>550</v>
      </c>
      <c r="G29" s="2">
        <f t="shared" si="5"/>
        <v>11550</v>
      </c>
      <c r="H29" s="3"/>
    </row>
    <row r="30" ht="18.75" spans="1:8">
      <c r="A30" s="2"/>
      <c r="B30" s="2">
        <v>5</v>
      </c>
      <c r="C30" s="3" t="s">
        <v>21</v>
      </c>
      <c r="D30" s="3" t="s">
        <v>22</v>
      </c>
      <c r="E30" s="3">
        <v>1</v>
      </c>
      <c r="F30" s="2">
        <v>2500</v>
      </c>
      <c r="G30" s="2">
        <f t="shared" si="5"/>
        <v>2500</v>
      </c>
      <c r="H30" s="3"/>
    </row>
    <row r="31" ht="18.75" spans="1:8">
      <c r="A31" s="2"/>
      <c r="B31" s="2">
        <v>6</v>
      </c>
      <c r="C31" s="3" t="s">
        <v>23</v>
      </c>
      <c r="D31" s="3" t="s">
        <v>22</v>
      </c>
      <c r="E31" s="3">
        <v>1</v>
      </c>
      <c r="F31" s="2">
        <v>1880</v>
      </c>
      <c r="G31" s="2">
        <f t="shared" si="5"/>
        <v>1880</v>
      </c>
      <c r="H31" s="3"/>
    </row>
    <row r="32" ht="18.75" spans="1:8">
      <c r="A32" s="2"/>
      <c r="B32" s="2"/>
      <c r="C32" s="2" t="s">
        <v>24</v>
      </c>
      <c r="D32" s="3"/>
      <c r="E32" s="3"/>
      <c r="F32" s="2"/>
      <c r="G32" s="2">
        <f>SUM(G26:G31)</f>
        <v>20430</v>
      </c>
      <c r="H32" s="3"/>
    </row>
  </sheetData>
  <mergeCells count="5">
    <mergeCell ref="A1:H1"/>
    <mergeCell ref="A3:A11"/>
    <mergeCell ref="A12:A18"/>
    <mergeCell ref="A19:A25"/>
    <mergeCell ref="A26:A3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H24" sqref="A1:H24"/>
    </sheetView>
  </sheetViews>
  <sheetFormatPr defaultColWidth="9" defaultRowHeight="14.25" outlineLevelCol="7"/>
  <cols>
    <col min="1" max="1" width="11.5" customWidth="1"/>
    <col min="2" max="2" width="3.375" customWidth="1"/>
    <col min="3" max="3" width="36.875" customWidth="1"/>
    <col min="4" max="6" width="6.625" customWidth="1"/>
    <col min="7" max="7" width="9.375" customWidth="1"/>
    <col min="8" max="8" width="6.625" customWidth="1"/>
  </cols>
  <sheetData>
    <row r="1" ht="25.5" spans="1:8">
      <c r="A1" s="1" t="s">
        <v>41</v>
      </c>
      <c r="B1" s="1"/>
      <c r="C1" s="1"/>
      <c r="D1" s="1"/>
      <c r="E1" s="1"/>
      <c r="F1" s="1"/>
      <c r="G1" s="1"/>
      <c r="H1" s="1"/>
    </row>
    <row r="2" ht="56.25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" t="s">
        <v>8</v>
      </c>
    </row>
    <row r="3" ht="18.75" spans="1:8">
      <c r="A3" s="4" t="s">
        <v>33</v>
      </c>
      <c r="B3" s="4">
        <v>1</v>
      </c>
      <c r="C3" s="5" t="s">
        <v>34</v>
      </c>
      <c r="D3" s="5" t="s">
        <v>10</v>
      </c>
      <c r="E3" s="5">
        <v>1</v>
      </c>
      <c r="F3" s="4">
        <v>1280</v>
      </c>
      <c r="G3" s="4">
        <f>F3*E3</f>
        <v>1280</v>
      </c>
      <c r="H3" s="5"/>
    </row>
    <row r="4" ht="18.75" spans="1:8">
      <c r="A4" s="4"/>
      <c r="B4" s="4">
        <v>2</v>
      </c>
      <c r="C4" s="5" t="s">
        <v>28</v>
      </c>
      <c r="D4" s="5" t="s">
        <v>12</v>
      </c>
      <c r="E4" s="5">
        <v>3</v>
      </c>
      <c r="F4" s="4">
        <v>260</v>
      </c>
      <c r="G4" s="4">
        <f>F4*E4</f>
        <v>780</v>
      </c>
      <c r="H4" s="5"/>
    </row>
    <row r="5" ht="18.75" spans="1:8">
      <c r="A5" s="4"/>
      <c r="B5" s="4">
        <v>3</v>
      </c>
      <c r="C5" s="5" t="s">
        <v>18</v>
      </c>
      <c r="D5" s="5" t="s">
        <v>19</v>
      </c>
      <c r="E5" s="5">
        <v>3.2</v>
      </c>
      <c r="F5" s="4">
        <v>460</v>
      </c>
      <c r="G5" s="4">
        <f t="shared" ref="G5:G8" si="0">SUM(E5*F5)</f>
        <v>1472</v>
      </c>
      <c r="H5" s="5"/>
    </row>
    <row r="6" ht="18.75" spans="1:8">
      <c r="A6" s="4"/>
      <c r="B6" s="4">
        <v>4</v>
      </c>
      <c r="C6" s="5" t="s">
        <v>20</v>
      </c>
      <c r="D6" s="5" t="s">
        <v>19</v>
      </c>
      <c r="E6" s="5">
        <v>8</v>
      </c>
      <c r="F6" s="4">
        <v>550</v>
      </c>
      <c r="G6" s="4">
        <f t="shared" si="0"/>
        <v>4400</v>
      </c>
      <c r="H6" s="5"/>
    </row>
    <row r="7" ht="18.75" spans="1:8">
      <c r="A7" s="4"/>
      <c r="B7" s="4">
        <v>5</v>
      </c>
      <c r="C7" s="5" t="s">
        <v>21</v>
      </c>
      <c r="D7" s="5" t="s">
        <v>22</v>
      </c>
      <c r="E7" s="5">
        <v>1</v>
      </c>
      <c r="F7" s="4">
        <v>2600</v>
      </c>
      <c r="G7" s="4">
        <f t="shared" si="0"/>
        <v>2600</v>
      </c>
      <c r="H7" s="5"/>
    </row>
    <row r="8" ht="18.75" spans="1:8">
      <c r="A8" s="4"/>
      <c r="B8" s="4">
        <v>6</v>
      </c>
      <c r="C8" s="5" t="s">
        <v>23</v>
      </c>
      <c r="D8" s="5" t="s">
        <v>22</v>
      </c>
      <c r="E8" s="5">
        <v>1</v>
      </c>
      <c r="F8" s="4">
        <v>1880</v>
      </c>
      <c r="G8" s="4">
        <f t="shared" si="0"/>
        <v>1880</v>
      </c>
      <c r="H8" s="5"/>
    </row>
    <row r="9" ht="18.75" spans="1:8">
      <c r="A9" s="4"/>
      <c r="B9" s="4"/>
      <c r="C9" s="5" t="s">
        <v>24</v>
      </c>
      <c r="D9" s="5"/>
      <c r="E9" s="5"/>
      <c r="F9" s="4"/>
      <c r="G9" s="4">
        <f>SUM(G3:G8)</f>
        <v>12412</v>
      </c>
      <c r="H9" s="5"/>
    </row>
    <row r="10" ht="18.75" spans="1:8">
      <c r="A10" s="4" t="s">
        <v>35</v>
      </c>
      <c r="B10" s="4">
        <v>1</v>
      </c>
      <c r="C10" s="5" t="s">
        <v>34</v>
      </c>
      <c r="D10" s="5" t="s">
        <v>10</v>
      </c>
      <c r="E10" s="5">
        <v>1</v>
      </c>
      <c r="F10" s="4">
        <v>1280</v>
      </c>
      <c r="G10" s="4">
        <f>F10*E10</f>
        <v>1280</v>
      </c>
      <c r="H10" s="5"/>
    </row>
    <row r="11" ht="18.75" spans="1:8">
      <c r="A11" s="4"/>
      <c r="B11" s="4">
        <v>2</v>
      </c>
      <c r="C11" s="5" t="s">
        <v>28</v>
      </c>
      <c r="D11" s="5" t="s">
        <v>12</v>
      </c>
      <c r="E11" s="5">
        <v>12</v>
      </c>
      <c r="F11" s="4">
        <v>220</v>
      </c>
      <c r="G11" s="4">
        <f>F11*E11</f>
        <v>2640</v>
      </c>
      <c r="H11" s="5"/>
    </row>
    <row r="12" ht="18.75" spans="1:8">
      <c r="A12" s="4"/>
      <c r="B12" s="4">
        <v>3</v>
      </c>
      <c r="C12" s="5" t="s">
        <v>18</v>
      </c>
      <c r="D12" s="5" t="s">
        <v>19</v>
      </c>
      <c r="E12" s="5">
        <v>6.8</v>
      </c>
      <c r="F12" s="4">
        <v>460</v>
      </c>
      <c r="G12" s="4">
        <f t="shared" ref="G12:G15" si="1">SUM(E12*F12)</f>
        <v>3128</v>
      </c>
      <c r="H12" s="5"/>
    </row>
    <row r="13" ht="18.75" spans="1:8">
      <c r="A13" s="4"/>
      <c r="B13" s="4">
        <v>4</v>
      </c>
      <c r="C13" s="5" t="s">
        <v>20</v>
      </c>
      <c r="D13" s="5" t="s">
        <v>19</v>
      </c>
      <c r="E13" s="5">
        <v>19</v>
      </c>
      <c r="F13" s="4">
        <v>550</v>
      </c>
      <c r="G13" s="4">
        <f t="shared" si="1"/>
        <v>10450</v>
      </c>
      <c r="H13" s="5"/>
    </row>
    <row r="14" ht="18.75" spans="1:8">
      <c r="A14" s="4"/>
      <c r="B14" s="4">
        <v>5</v>
      </c>
      <c r="C14" s="5" t="s">
        <v>21</v>
      </c>
      <c r="D14" s="5" t="s">
        <v>22</v>
      </c>
      <c r="E14" s="5">
        <v>1</v>
      </c>
      <c r="F14" s="4">
        <v>2600</v>
      </c>
      <c r="G14" s="4">
        <f t="shared" si="1"/>
        <v>2600</v>
      </c>
      <c r="H14" s="5"/>
    </row>
    <row r="15" ht="18.75" spans="1:8">
      <c r="A15" s="4"/>
      <c r="B15" s="4">
        <v>6</v>
      </c>
      <c r="C15" s="5" t="s">
        <v>23</v>
      </c>
      <c r="D15" s="5" t="s">
        <v>22</v>
      </c>
      <c r="E15" s="5">
        <v>1</v>
      </c>
      <c r="F15" s="4">
        <v>1880</v>
      </c>
      <c r="G15" s="4">
        <f t="shared" si="1"/>
        <v>1880</v>
      </c>
      <c r="H15" s="5"/>
    </row>
    <row r="16" ht="18.75" spans="1:8">
      <c r="A16" s="4"/>
      <c r="B16" s="4"/>
      <c r="C16" s="5" t="s">
        <v>24</v>
      </c>
      <c r="D16" s="5"/>
      <c r="E16" s="5"/>
      <c r="F16" s="4"/>
      <c r="G16" s="4">
        <f>SUM(G10:G15)</f>
        <v>21978</v>
      </c>
      <c r="H16" s="5"/>
    </row>
    <row r="17" ht="18.75" spans="1:8">
      <c r="A17" s="4" t="s">
        <v>36</v>
      </c>
      <c r="B17" s="4">
        <v>1</v>
      </c>
      <c r="C17" s="5" t="s">
        <v>37</v>
      </c>
      <c r="D17" s="5" t="s">
        <v>10</v>
      </c>
      <c r="E17" s="5">
        <v>1</v>
      </c>
      <c r="F17" s="4">
        <v>1780</v>
      </c>
      <c r="G17" s="4">
        <f>F17*E17</f>
        <v>1780</v>
      </c>
      <c r="H17" s="5"/>
    </row>
    <row r="18" ht="18.75" spans="1:8">
      <c r="A18" s="4"/>
      <c r="B18" s="4">
        <v>2</v>
      </c>
      <c r="C18" s="5" t="s">
        <v>28</v>
      </c>
      <c r="D18" s="5" t="s">
        <v>12</v>
      </c>
      <c r="E18" s="5">
        <v>9</v>
      </c>
      <c r="F18" s="4">
        <v>220</v>
      </c>
      <c r="G18" s="4">
        <f>F18*E18</f>
        <v>1980</v>
      </c>
      <c r="H18" s="5"/>
    </row>
    <row r="19" ht="18.75" spans="1:8">
      <c r="A19" s="4"/>
      <c r="B19" s="4">
        <v>3</v>
      </c>
      <c r="C19" s="5" t="s">
        <v>18</v>
      </c>
      <c r="D19" s="5" t="s">
        <v>19</v>
      </c>
      <c r="E19" s="5">
        <v>7</v>
      </c>
      <c r="F19" s="4">
        <v>460</v>
      </c>
      <c r="G19" s="4">
        <f t="shared" ref="G19:G22" si="2">SUM(E19*F19)</f>
        <v>3220</v>
      </c>
      <c r="H19" s="5"/>
    </row>
    <row r="20" ht="18.75" spans="1:8">
      <c r="A20" s="4"/>
      <c r="B20" s="4">
        <v>4</v>
      </c>
      <c r="C20" s="5" t="s">
        <v>20</v>
      </c>
      <c r="D20" s="5" t="s">
        <v>19</v>
      </c>
      <c r="E20" s="5">
        <v>19</v>
      </c>
      <c r="F20" s="4">
        <v>550</v>
      </c>
      <c r="G20" s="4">
        <f t="shared" si="2"/>
        <v>10450</v>
      </c>
      <c r="H20" s="5"/>
    </row>
    <row r="21" ht="18.75" spans="1:8">
      <c r="A21" s="4"/>
      <c r="B21" s="4">
        <v>5</v>
      </c>
      <c r="C21" s="5" t="s">
        <v>21</v>
      </c>
      <c r="D21" s="5" t="s">
        <v>22</v>
      </c>
      <c r="E21" s="5">
        <v>1</v>
      </c>
      <c r="F21" s="4">
        <v>2600</v>
      </c>
      <c r="G21" s="4">
        <f t="shared" si="2"/>
        <v>2600</v>
      </c>
      <c r="H21" s="5"/>
    </row>
    <row r="22" ht="18.75" spans="1:8">
      <c r="A22" s="4"/>
      <c r="B22" s="4">
        <v>6</v>
      </c>
      <c r="C22" s="5" t="s">
        <v>23</v>
      </c>
      <c r="D22" s="5" t="s">
        <v>22</v>
      </c>
      <c r="E22" s="5">
        <v>1</v>
      </c>
      <c r="F22" s="4">
        <v>1880</v>
      </c>
      <c r="G22" s="4">
        <f t="shared" si="2"/>
        <v>1880</v>
      </c>
      <c r="H22" s="5"/>
    </row>
    <row r="23" ht="18.75" spans="1:8">
      <c r="A23" s="4"/>
      <c r="B23" s="4"/>
      <c r="C23" s="4" t="s">
        <v>24</v>
      </c>
      <c r="D23" s="5"/>
      <c r="E23" s="5"/>
      <c r="F23" s="4"/>
      <c r="G23" s="4">
        <f>SUM(G17:G22)</f>
        <v>21910</v>
      </c>
      <c r="H23" s="6"/>
    </row>
    <row r="24" ht="31" customHeight="1" spans="1:8">
      <c r="A24" s="6" t="s">
        <v>38</v>
      </c>
      <c r="B24" s="6"/>
      <c r="C24" s="7"/>
      <c r="D24" s="8"/>
      <c r="E24" s="8"/>
      <c r="F24" s="9"/>
      <c r="G24" s="10">
        <v>132372</v>
      </c>
      <c r="H24" s="6"/>
    </row>
  </sheetData>
  <mergeCells count="5">
    <mergeCell ref="A1:H1"/>
    <mergeCell ref="C24:F24"/>
    <mergeCell ref="A3:A9"/>
    <mergeCell ref="A10:A16"/>
    <mergeCell ref="A17:A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道浮生</dc:creator>
  <cp:lastModifiedBy>flz</cp:lastModifiedBy>
  <dcterms:created xsi:type="dcterms:W3CDTF">2023-04-14T08:38:00Z</dcterms:created>
  <dcterms:modified xsi:type="dcterms:W3CDTF">2025-07-04T04:03:53Z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4CDDE989BC0B4307AC402A7D6F7C26B6_13</vt:lpwstr>
  </property>
  <property fmtid="{D5CDD505-2E9C-101B-9397-08002B2CF9AE}" pid="3" name="KSOProductBuildVer">
    <vt:lpwstr>2052-12.1.0.21541</vt:lpwstr>
  </property>
</Properties>
</file>